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defaultThemeVersion="166925"/>
  <mc:AlternateContent xmlns:mc="http://schemas.openxmlformats.org/markup-compatibility/2006">
    <mc:Choice Requires="x15">
      <x15ac:absPath xmlns:x15ac="http://schemas.microsoft.com/office/spreadsheetml/2010/11/ac" url="E:\2020 WAP Update\FINAL\"/>
    </mc:Choice>
  </mc:AlternateContent>
  <xr:revisionPtr revIDLastSave="137" documentId="13_ncr:1_{20979EA5-DFDF-4B14-9777-129CFCC5A10F}" xr6:coauthVersionLast="47" xr6:coauthVersionMax="47" xr10:uidLastSave="{3D0EECAE-57E4-461A-B58A-E643F82082DC}"/>
  <bookViews>
    <workbookView xWindow="20370" yWindow="-120" windowWidth="19440" windowHeight="15000" xr2:uid="{00000000-000D-0000-FFFF-FFFF00000000}"/>
  </bookViews>
  <sheets>
    <sheet name="AMPHIBIANS 2020 Update" sheetId="1" r:id="rId1"/>
    <sheet name="NEW SGCN" sheetId="6" r:id="rId2"/>
    <sheet name="AMPHIBIANS 2015" sheetId="5" r:id="rId3"/>
  </sheets>
  <definedNames>
    <definedName name="_xlnm._FilterDatabase" localSheetId="2" hidden="1">'AMPHIBIANS 2015'!#REF!</definedName>
    <definedName name="_xlnm.Print_Area" localSheetId="2">'AMPHIBIANS 2015'!$A$1:$AX$100</definedName>
    <definedName name="_xlnm.Print_Titles" localSheetId="2">'AMPHIBIANS 2015'!$1:$3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O53" i="1" l="1"/>
  <c r="BO41" i="1"/>
  <c r="BO31" i="1"/>
  <c r="BO36" i="1"/>
  <c r="BO72" i="1"/>
  <c r="BO32" i="1"/>
  <c r="BO68" i="1"/>
  <c r="BO50" i="1"/>
  <c r="BO81" i="1"/>
  <c r="BO99" i="1"/>
  <c r="BO64" i="1"/>
  <c r="BO17" i="1"/>
  <c r="BO56" i="1"/>
  <c r="BO105" i="1"/>
  <c r="BO101" i="1"/>
  <c r="BO100" i="1"/>
  <c r="BO91" i="1"/>
  <c r="BO80" i="1"/>
  <c r="BO73" i="1"/>
  <c r="BO88" i="1"/>
  <c r="BO87" i="1"/>
  <c r="BO61" i="1"/>
  <c r="BO84" i="1"/>
  <c r="BO79" i="1"/>
  <c r="BO25" i="1"/>
  <c r="BO48" i="1"/>
  <c r="BO63" i="1"/>
  <c r="BO102" i="1"/>
  <c r="BO35" i="1"/>
  <c r="BO11" i="1"/>
  <c r="BO22" i="1"/>
  <c r="BO21" i="1"/>
  <c r="BO96" i="1"/>
  <c r="BO15" i="1"/>
  <c r="BO34" i="1"/>
  <c r="BO28" i="1"/>
  <c r="BO23" i="1"/>
  <c r="BO57" i="1"/>
  <c r="BO85" i="1"/>
  <c r="BO19" i="1"/>
  <c r="BO104" i="1"/>
  <c r="BO103" i="1"/>
  <c r="BO69" i="1"/>
  <c r="BO10" i="1"/>
  <c r="BO74" i="1"/>
  <c r="BO42" i="1"/>
  <c r="BO8" i="1"/>
  <c r="BO40" i="1"/>
  <c r="BO60" i="1"/>
  <c r="BO95" i="1"/>
  <c r="BO12" i="1"/>
  <c r="BO71" i="1"/>
  <c r="BO44" i="1"/>
  <c r="BO24" i="1"/>
  <c r="BO70" i="1"/>
  <c r="BO38" i="1"/>
  <c r="BO94" i="1"/>
  <c r="BO33" i="1"/>
  <c r="BO16" i="1"/>
  <c r="BO75" i="1"/>
  <c r="BO27" i="1"/>
  <c r="BO51" i="1"/>
  <c r="BO49" i="1"/>
  <c r="BO97" i="1"/>
  <c r="BO90" i="1"/>
  <c r="BO20" i="1"/>
  <c r="BO65" i="1"/>
  <c r="BO86" i="1"/>
  <c r="BO76" i="1"/>
  <c r="BO13" i="1"/>
  <c r="BO62" i="1"/>
  <c r="BO14" i="1"/>
  <c r="BO67" i="1"/>
  <c r="BO9" i="1"/>
  <c r="BO78" i="1"/>
  <c r="BO47" i="1"/>
  <c r="BO46" i="1"/>
  <c r="BO59" i="1"/>
  <c r="BO26" i="1"/>
  <c r="BO92" i="1"/>
  <c r="BO18" i="1"/>
  <c r="BO83" i="1"/>
  <c r="BO77" i="1"/>
  <c r="BO30" i="1"/>
  <c r="BO45" i="1"/>
  <c r="BO43" i="1"/>
  <c r="BO89" i="1"/>
  <c r="BO66" i="1"/>
  <c r="BO39" i="1"/>
  <c r="BO29" i="1"/>
  <c r="BO98" i="1"/>
  <c r="BO37" i="1"/>
  <c r="BO55" i="1"/>
  <c r="BO54" i="1"/>
  <c r="BO93" i="1"/>
  <c r="BO52" i="1"/>
  <c r="BO82" i="1"/>
  <c r="BO58" i="1"/>
  <c r="CV45" i="1" l="1"/>
  <c r="P45" i="1" s="1"/>
  <c r="BX45" i="1"/>
  <c r="O45" i="1" s="1"/>
  <c r="AG45" i="1"/>
  <c r="E106" i="1" l="1"/>
  <c r="C106" i="1"/>
  <c r="A106" i="1"/>
  <c r="H106" i="1"/>
  <c r="B106" i="1"/>
  <c r="F106" i="1" l="1"/>
  <c r="D106" i="1"/>
  <c r="CV105" i="1" l="1"/>
  <c r="P105" i="1" s="1"/>
  <c r="CV104" i="1"/>
  <c r="P104" i="1" s="1"/>
  <c r="CV103" i="1"/>
  <c r="P103" i="1" s="1"/>
  <c r="CV102" i="1"/>
  <c r="P102" i="1" s="1"/>
  <c r="CV101" i="1"/>
  <c r="P101" i="1" s="1"/>
  <c r="CV100" i="1"/>
  <c r="P100" i="1" s="1"/>
  <c r="CV99" i="1"/>
  <c r="P99" i="1" s="1"/>
  <c r="CV98" i="1"/>
  <c r="P98" i="1" s="1"/>
  <c r="CV97" i="1"/>
  <c r="P97" i="1" s="1"/>
  <c r="CV96" i="1"/>
  <c r="P96" i="1" s="1"/>
  <c r="CV95" i="1"/>
  <c r="P95" i="1" s="1"/>
  <c r="CV94" i="1"/>
  <c r="P94" i="1" s="1"/>
  <c r="CV93" i="1"/>
  <c r="P93" i="1" s="1"/>
  <c r="CV92" i="1"/>
  <c r="P92" i="1" s="1"/>
  <c r="CV91" i="1"/>
  <c r="P91" i="1" s="1"/>
  <c r="CV90" i="1"/>
  <c r="P90" i="1" s="1"/>
  <c r="CV89" i="1"/>
  <c r="P89" i="1" s="1"/>
  <c r="CV88" i="1"/>
  <c r="P88" i="1" s="1"/>
  <c r="CV87" i="1"/>
  <c r="P87" i="1" s="1"/>
  <c r="CV86" i="1"/>
  <c r="P86" i="1" s="1"/>
  <c r="CV85" i="1"/>
  <c r="P85" i="1" s="1"/>
  <c r="CV84" i="1"/>
  <c r="P84" i="1" s="1"/>
  <c r="CV83" i="1"/>
  <c r="P83" i="1" s="1"/>
  <c r="CV82" i="1"/>
  <c r="P82" i="1" s="1"/>
  <c r="CV81" i="1"/>
  <c r="P81" i="1" s="1"/>
  <c r="CV80" i="1"/>
  <c r="P80" i="1" s="1"/>
  <c r="CV79" i="1"/>
  <c r="P79" i="1" s="1"/>
  <c r="CV78" i="1"/>
  <c r="P78" i="1" s="1"/>
  <c r="CV77" i="1"/>
  <c r="P77" i="1" s="1"/>
  <c r="CV76" i="1"/>
  <c r="P76" i="1" s="1"/>
  <c r="CV75" i="1"/>
  <c r="P75" i="1" s="1"/>
  <c r="CV74" i="1"/>
  <c r="P74" i="1" s="1"/>
  <c r="CV73" i="1"/>
  <c r="P73" i="1" s="1"/>
  <c r="CV72" i="1"/>
  <c r="P72" i="1" s="1"/>
  <c r="CV71" i="1"/>
  <c r="P71" i="1" s="1"/>
  <c r="CV70" i="1"/>
  <c r="P70" i="1" s="1"/>
  <c r="CV69" i="1"/>
  <c r="P69" i="1" s="1"/>
  <c r="CV68" i="1"/>
  <c r="P68" i="1" s="1"/>
  <c r="CV67" i="1"/>
  <c r="P67" i="1" s="1"/>
  <c r="CV66" i="1"/>
  <c r="P66" i="1" s="1"/>
  <c r="CV65" i="1"/>
  <c r="P65" i="1" s="1"/>
  <c r="CV64" i="1"/>
  <c r="P64" i="1" s="1"/>
  <c r="CV63" i="1"/>
  <c r="P63" i="1" s="1"/>
  <c r="CV62" i="1"/>
  <c r="P62" i="1" s="1"/>
  <c r="CV61" i="1"/>
  <c r="P61" i="1" s="1"/>
  <c r="CV60" i="1"/>
  <c r="P60" i="1" s="1"/>
  <c r="CV59" i="1"/>
  <c r="P59" i="1" s="1"/>
  <c r="CV58" i="1"/>
  <c r="P58" i="1" s="1"/>
  <c r="CV57" i="1"/>
  <c r="P57" i="1" s="1"/>
  <c r="CV56" i="1"/>
  <c r="P56" i="1" s="1"/>
  <c r="CV55" i="1"/>
  <c r="P55" i="1" s="1"/>
  <c r="CV54" i="1"/>
  <c r="P54" i="1" s="1"/>
  <c r="CV53" i="1"/>
  <c r="P53" i="1" s="1"/>
  <c r="CV52" i="1"/>
  <c r="P52" i="1" s="1"/>
  <c r="CV51" i="1"/>
  <c r="P51" i="1" s="1"/>
  <c r="CV50" i="1"/>
  <c r="P50" i="1" s="1"/>
  <c r="CV49" i="1"/>
  <c r="P49" i="1" s="1"/>
  <c r="CV48" i="1"/>
  <c r="P48" i="1" s="1"/>
  <c r="CV47" i="1"/>
  <c r="P47" i="1" s="1"/>
  <c r="CV46" i="1"/>
  <c r="P46" i="1" s="1"/>
  <c r="CV44" i="1"/>
  <c r="P44" i="1" s="1"/>
  <c r="CV43" i="1"/>
  <c r="P43" i="1" s="1"/>
  <c r="CV42" i="1"/>
  <c r="P42" i="1" s="1"/>
  <c r="CV41" i="1"/>
  <c r="P41" i="1" s="1"/>
  <c r="CV40" i="1"/>
  <c r="P40" i="1" s="1"/>
  <c r="CV39" i="1"/>
  <c r="P39" i="1" s="1"/>
  <c r="CV38" i="1"/>
  <c r="P38" i="1" s="1"/>
  <c r="CV37" i="1"/>
  <c r="P37" i="1" s="1"/>
  <c r="CV36" i="1"/>
  <c r="P36" i="1" s="1"/>
  <c r="CV35" i="1"/>
  <c r="P35" i="1" s="1"/>
  <c r="CV34" i="1"/>
  <c r="P34" i="1" s="1"/>
  <c r="CV33" i="1"/>
  <c r="P33" i="1" s="1"/>
  <c r="CV32" i="1"/>
  <c r="P32" i="1" s="1"/>
  <c r="CV31" i="1"/>
  <c r="P31" i="1" s="1"/>
  <c r="CV30" i="1"/>
  <c r="P30" i="1" s="1"/>
  <c r="CV29" i="1"/>
  <c r="P29" i="1" s="1"/>
  <c r="CV28" i="1"/>
  <c r="P28" i="1" s="1"/>
  <c r="CV27" i="1"/>
  <c r="P27" i="1" s="1"/>
  <c r="CV26" i="1"/>
  <c r="P26" i="1" s="1"/>
  <c r="CV25" i="1"/>
  <c r="P25" i="1" s="1"/>
  <c r="CV24" i="1"/>
  <c r="P24" i="1" s="1"/>
  <c r="CV23" i="1"/>
  <c r="P23" i="1" s="1"/>
  <c r="CV22" i="1"/>
  <c r="P22" i="1" s="1"/>
  <c r="CV21" i="1"/>
  <c r="P21" i="1" s="1"/>
  <c r="CV20" i="1"/>
  <c r="P20" i="1" s="1"/>
  <c r="CV19" i="1"/>
  <c r="P19" i="1" s="1"/>
  <c r="CV18" i="1"/>
  <c r="P18" i="1" s="1"/>
  <c r="CV17" i="1"/>
  <c r="P17" i="1" s="1"/>
  <c r="CV16" i="1"/>
  <c r="P16" i="1" s="1"/>
  <c r="CV15" i="1"/>
  <c r="P15" i="1" s="1"/>
  <c r="CV14" i="1"/>
  <c r="P14" i="1" s="1"/>
  <c r="CV13" i="1"/>
  <c r="P13" i="1" s="1"/>
  <c r="CV12" i="1"/>
  <c r="P12" i="1" s="1"/>
  <c r="CV11" i="1"/>
  <c r="P11" i="1" s="1"/>
  <c r="CV10" i="1"/>
  <c r="P10" i="1" s="1"/>
  <c r="CV9" i="1"/>
  <c r="P9" i="1" s="1"/>
  <c r="CV8" i="1"/>
  <c r="P8" i="1" s="1"/>
  <c r="BX105" i="1"/>
  <c r="O105" i="1" s="1"/>
  <c r="BX104" i="1"/>
  <c r="O104" i="1" s="1"/>
  <c r="BX103" i="1"/>
  <c r="O103" i="1" s="1"/>
  <c r="BX102" i="1"/>
  <c r="O102" i="1" s="1"/>
  <c r="BX101" i="1"/>
  <c r="O101" i="1" s="1"/>
  <c r="BX100" i="1"/>
  <c r="O100" i="1" s="1"/>
  <c r="BX99" i="1"/>
  <c r="O99" i="1" s="1"/>
  <c r="BX98" i="1"/>
  <c r="O98" i="1" s="1"/>
  <c r="BX97" i="1"/>
  <c r="O97" i="1" s="1"/>
  <c r="BX96" i="1"/>
  <c r="O96" i="1" s="1"/>
  <c r="BX95" i="1"/>
  <c r="O95" i="1" s="1"/>
  <c r="BX94" i="1"/>
  <c r="O94" i="1" s="1"/>
  <c r="BX93" i="1"/>
  <c r="O93" i="1" s="1"/>
  <c r="BX92" i="1"/>
  <c r="O92" i="1" s="1"/>
  <c r="BX91" i="1"/>
  <c r="O91" i="1" s="1"/>
  <c r="BX90" i="1"/>
  <c r="O90" i="1" s="1"/>
  <c r="BX89" i="1"/>
  <c r="O89" i="1" s="1"/>
  <c r="BX88" i="1"/>
  <c r="O88" i="1" s="1"/>
  <c r="BX87" i="1"/>
  <c r="O87" i="1" s="1"/>
  <c r="BX86" i="1"/>
  <c r="O86" i="1" s="1"/>
  <c r="BX85" i="1"/>
  <c r="O85" i="1" s="1"/>
  <c r="BX84" i="1"/>
  <c r="O84" i="1" s="1"/>
  <c r="BX83" i="1"/>
  <c r="O83" i="1" s="1"/>
  <c r="BX82" i="1"/>
  <c r="O82" i="1" s="1"/>
  <c r="BX81" i="1"/>
  <c r="O81" i="1" s="1"/>
  <c r="BX80" i="1"/>
  <c r="O80" i="1" s="1"/>
  <c r="BX79" i="1"/>
  <c r="O79" i="1" s="1"/>
  <c r="BX78" i="1"/>
  <c r="O78" i="1" s="1"/>
  <c r="BX77" i="1"/>
  <c r="O77" i="1" s="1"/>
  <c r="BX76" i="1"/>
  <c r="O76" i="1" s="1"/>
  <c r="BX75" i="1"/>
  <c r="O75" i="1" s="1"/>
  <c r="BX74" i="1"/>
  <c r="O74" i="1" s="1"/>
  <c r="BX73" i="1"/>
  <c r="O73" i="1" s="1"/>
  <c r="BX72" i="1"/>
  <c r="O72" i="1" s="1"/>
  <c r="BX71" i="1"/>
  <c r="O71" i="1" s="1"/>
  <c r="BX70" i="1"/>
  <c r="O70" i="1" s="1"/>
  <c r="BX69" i="1"/>
  <c r="O69" i="1" s="1"/>
  <c r="BX68" i="1"/>
  <c r="O68" i="1" s="1"/>
  <c r="BX67" i="1"/>
  <c r="O67" i="1" s="1"/>
  <c r="BX66" i="1"/>
  <c r="O66" i="1" s="1"/>
  <c r="BX65" i="1"/>
  <c r="O65" i="1" s="1"/>
  <c r="BX64" i="1"/>
  <c r="O64" i="1" s="1"/>
  <c r="BX63" i="1"/>
  <c r="O63" i="1" s="1"/>
  <c r="BX62" i="1"/>
  <c r="O62" i="1" s="1"/>
  <c r="BX61" i="1"/>
  <c r="O61" i="1" s="1"/>
  <c r="BX60" i="1"/>
  <c r="O60" i="1" s="1"/>
  <c r="BX59" i="1"/>
  <c r="O59" i="1" s="1"/>
  <c r="BX58" i="1"/>
  <c r="O58" i="1" s="1"/>
  <c r="BX57" i="1"/>
  <c r="O57" i="1" s="1"/>
  <c r="BX56" i="1"/>
  <c r="O56" i="1" s="1"/>
  <c r="BX55" i="1"/>
  <c r="O55" i="1" s="1"/>
  <c r="BX54" i="1"/>
  <c r="O54" i="1" s="1"/>
  <c r="BX53" i="1"/>
  <c r="O53" i="1" s="1"/>
  <c r="BX52" i="1"/>
  <c r="O52" i="1" s="1"/>
  <c r="BX51" i="1"/>
  <c r="O51" i="1" s="1"/>
  <c r="BX50" i="1"/>
  <c r="O50" i="1" s="1"/>
  <c r="BX49" i="1"/>
  <c r="O49" i="1" s="1"/>
  <c r="BX48" i="1"/>
  <c r="O48" i="1" s="1"/>
  <c r="BX47" i="1"/>
  <c r="O47" i="1" s="1"/>
  <c r="BX46" i="1"/>
  <c r="O46" i="1" s="1"/>
  <c r="BX44" i="1"/>
  <c r="O44" i="1" s="1"/>
  <c r="BX43" i="1"/>
  <c r="O43" i="1" s="1"/>
  <c r="BX42" i="1"/>
  <c r="O42" i="1" s="1"/>
  <c r="BX41" i="1"/>
  <c r="O41" i="1" s="1"/>
  <c r="BX40" i="1"/>
  <c r="O40" i="1" s="1"/>
  <c r="BX39" i="1"/>
  <c r="O39" i="1" s="1"/>
  <c r="BX38" i="1"/>
  <c r="O38" i="1" s="1"/>
  <c r="BX37" i="1"/>
  <c r="O37" i="1" s="1"/>
  <c r="BX36" i="1"/>
  <c r="O36" i="1" s="1"/>
  <c r="BX35" i="1"/>
  <c r="O35" i="1" s="1"/>
  <c r="BX34" i="1"/>
  <c r="O34" i="1" s="1"/>
  <c r="BX33" i="1"/>
  <c r="O33" i="1" s="1"/>
  <c r="BX32" i="1"/>
  <c r="O32" i="1" s="1"/>
  <c r="BX31" i="1"/>
  <c r="O31" i="1" s="1"/>
  <c r="BX30" i="1"/>
  <c r="O30" i="1" s="1"/>
  <c r="BX29" i="1"/>
  <c r="O29" i="1" s="1"/>
  <c r="BX28" i="1"/>
  <c r="O28" i="1" s="1"/>
  <c r="BX27" i="1"/>
  <c r="O27" i="1" s="1"/>
  <c r="BX26" i="1"/>
  <c r="O26" i="1" s="1"/>
  <c r="BX25" i="1"/>
  <c r="O25" i="1" s="1"/>
  <c r="BX24" i="1"/>
  <c r="O24" i="1" s="1"/>
  <c r="BX23" i="1"/>
  <c r="O23" i="1" s="1"/>
  <c r="BX22" i="1"/>
  <c r="O22" i="1" s="1"/>
  <c r="BX21" i="1"/>
  <c r="O21" i="1" s="1"/>
  <c r="BX20" i="1"/>
  <c r="O20" i="1" s="1"/>
  <c r="BX19" i="1"/>
  <c r="O19" i="1" s="1"/>
  <c r="BX18" i="1"/>
  <c r="O18" i="1" s="1"/>
  <c r="BX17" i="1"/>
  <c r="O17" i="1" s="1"/>
  <c r="BX16" i="1"/>
  <c r="O16" i="1" s="1"/>
  <c r="BX15" i="1"/>
  <c r="O15" i="1" s="1"/>
  <c r="BX14" i="1"/>
  <c r="O14" i="1" s="1"/>
  <c r="BX13" i="1"/>
  <c r="O13" i="1" s="1"/>
  <c r="BX12" i="1"/>
  <c r="O12" i="1" s="1"/>
  <c r="BX11" i="1"/>
  <c r="O11" i="1" s="1"/>
  <c r="BX10" i="1"/>
  <c r="O10" i="1" s="1"/>
  <c r="BX9" i="1"/>
  <c r="O9" i="1" s="1"/>
  <c r="BX8" i="1"/>
  <c r="O8" i="1" s="1"/>
  <c r="AG105" i="1"/>
  <c r="N105" i="1" s="1"/>
  <c r="AG104" i="1"/>
  <c r="N104" i="1" s="1"/>
  <c r="AG103" i="1"/>
  <c r="AG102" i="1"/>
  <c r="N102" i="1" s="1"/>
  <c r="AG101" i="1"/>
  <c r="N101" i="1" s="1"/>
  <c r="AG100" i="1"/>
  <c r="AG99" i="1"/>
  <c r="N99" i="1" s="1"/>
  <c r="AG98" i="1"/>
  <c r="N98" i="1" s="1"/>
  <c r="AG97" i="1"/>
  <c r="N97" i="1" s="1"/>
  <c r="AG96" i="1"/>
  <c r="N96" i="1" s="1"/>
  <c r="AG95" i="1"/>
  <c r="AG94" i="1"/>
  <c r="N94" i="1" s="1"/>
  <c r="AG93" i="1"/>
  <c r="N93" i="1" s="1"/>
  <c r="AG92" i="1"/>
  <c r="AG91" i="1"/>
  <c r="N91" i="1" s="1"/>
  <c r="AG90" i="1"/>
  <c r="N90" i="1" s="1"/>
  <c r="AG89" i="1"/>
  <c r="N89" i="1" s="1"/>
  <c r="AG88" i="1"/>
  <c r="N88" i="1" s="1"/>
  <c r="AG87" i="1"/>
  <c r="AG86" i="1"/>
  <c r="AG85" i="1"/>
  <c r="AG84" i="1"/>
  <c r="AG83" i="1"/>
  <c r="N83" i="1" s="1"/>
  <c r="AG82" i="1"/>
  <c r="N82" i="1" s="1"/>
  <c r="AG81" i="1"/>
  <c r="N81" i="1" s="1"/>
  <c r="AG80" i="1"/>
  <c r="N80" i="1" s="1"/>
  <c r="AG79" i="1"/>
  <c r="AG78" i="1"/>
  <c r="N78" i="1" s="1"/>
  <c r="AG77" i="1"/>
  <c r="N77" i="1" s="1"/>
  <c r="AG76" i="1"/>
  <c r="AG75" i="1"/>
  <c r="N75" i="1" s="1"/>
  <c r="AG74" i="1"/>
  <c r="N74" i="1" s="1"/>
  <c r="AG73" i="1"/>
  <c r="N73" i="1" s="1"/>
  <c r="AG72" i="1"/>
  <c r="N72" i="1" s="1"/>
  <c r="AG71" i="1"/>
  <c r="AG70" i="1"/>
  <c r="N70" i="1" s="1"/>
  <c r="AG69" i="1"/>
  <c r="N69" i="1" s="1"/>
  <c r="AG68" i="1"/>
  <c r="AG67" i="1"/>
  <c r="N67" i="1" s="1"/>
  <c r="AG66" i="1"/>
  <c r="N66" i="1" s="1"/>
  <c r="AG65" i="1"/>
  <c r="AG64" i="1"/>
  <c r="N64" i="1" s="1"/>
  <c r="AG63" i="1"/>
  <c r="AG62" i="1"/>
  <c r="AG61" i="1"/>
  <c r="N61" i="1" s="1"/>
  <c r="AG60" i="1"/>
  <c r="AG59" i="1"/>
  <c r="N59" i="1" s="1"/>
  <c r="AG58" i="1"/>
  <c r="N58" i="1" s="1"/>
  <c r="AG57" i="1"/>
  <c r="N57" i="1" s="1"/>
  <c r="AG56" i="1"/>
  <c r="N56" i="1" s="1"/>
  <c r="AG55" i="1"/>
  <c r="AG54" i="1"/>
  <c r="AG53" i="1"/>
  <c r="AG52" i="1"/>
  <c r="AG51" i="1"/>
  <c r="AG50" i="1"/>
  <c r="AG49" i="1"/>
  <c r="AG48" i="1"/>
  <c r="N48" i="1" s="1"/>
  <c r="AG47" i="1"/>
  <c r="AG46" i="1"/>
  <c r="AG44" i="1"/>
  <c r="AG43" i="1"/>
  <c r="AG42" i="1"/>
  <c r="AG41" i="1"/>
  <c r="AG40" i="1"/>
  <c r="AG39" i="1"/>
  <c r="AG38" i="1"/>
  <c r="N38" i="1" s="1"/>
  <c r="AG37" i="1"/>
  <c r="AG36" i="1"/>
  <c r="AG35" i="1"/>
  <c r="AG34" i="1"/>
  <c r="AG33" i="1"/>
  <c r="AG32" i="1"/>
  <c r="N32" i="1" s="1"/>
  <c r="AG31" i="1"/>
  <c r="AG30" i="1"/>
  <c r="AG29" i="1"/>
  <c r="AG28" i="1"/>
  <c r="AG27" i="1"/>
  <c r="AG26" i="1"/>
  <c r="AG25" i="1"/>
  <c r="AG24" i="1"/>
  <c r="AG23" i="1"/>
  <c r="N23" i="1" s="1"/>
  <c r="AG22" i="1"/>
  <c r="AG21" i="1"/>
  <c r="AG20" i="1"/>
  <c r="AG19" i="1"/>
  <c r="AG18" i="1"/>
  <c r="AG17" i="1"/>
  <c r="AG16" i="1"/>
  <c r="AG15" i="1"/>
  <c r="AG14" i="1"/>
  <c r="N14" i="1" s="1"/>
  <c r="AG13" i="1"/>
  <c r="AG12" i="1"/>
  <c r="AG11" i="1"/>
  <c r="AG10" i="1"/>
  <c r="AG9" i="1"/>
  <c r="N9" i="1" s="1"/>
  <c r="AG8" i="1"/>
  <c r="N31" i="1" l="1"/>
  <c r="N85" i="1"/>
  <c r="N17" i="1"/>
  <c r="N25" i="1"/>
  <c r="N22" i="1"/>
  <c r="N8" i="1"/>
  <c r="N16" i="1"/>
  <c r="N24" i="1"/>
  <c r="N39" i="1"/>
  <c r="N49" i="1"/>
  <c r="N86" i="1"/>
  <c r="N62" i="1"/>
  <c r="N65" i="1"/>
  <c r="N47" i="1"/>
  <c r="N30" i="1"/>
  <c r="N20" i="1"/>
  <c r="N28" i="1"/>
  <c r="N36" i="1"/>
  <c r="N44" i="1"/>
  <c r="N10" i="1"/>
  <c r="N18" i="1"/>
  <c r="N26" i="1"/>
  <c r="N34" i="1"/>
  <c r="N51" i="1"/>
  <c r="N53" i="1"/>
  <c r="N13" i="1"/>
  <c r="N21" i="1"/>
  <c r="N29" i="1"/>
  <c r="N46" i="1"/>
  <c r="N54" i="1"/>
  <c r="N11" i="1"/>
  <c r="N27" i="1"/>
  <c r="N35" i="1"/>
  <c r="N41" i="1"/>
  <c r="N55" i="1"/>
  <c r="N63" i="1"/>
  <c r="N71" i="1"/>
  <c r="N79" i="1"/>
  <c r="N87" i="1"/>
  <c r="N95" i="1"/>
  <c r="N103" i="1"/>
  <c r="N50" i="1"/>
  <c r="N42" i="1"/>
  <c r="N40" i="1"/>
  <c r="N37" i="1"/>
  <c r="N33" i="1"/>
  <c r="N52" i="1"/>
  <c r="N60" i="1"/>
  <c r="N68" i="1"/>
  <c r="N76" i="1"/>
  <c r="N84" i="1"/>
  <c r="N92" i="1"/>
  <c r="N100" i="1"/>
  <c r="N43" i="1"/>
  <c r="N19" i="1"/>
  <c r="N12" i="1"/>
  <c r="N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AH4" authorId="0" shapeId="0" xr:uid="{00000000-0006-0000-0000-000001000000}">
      <text>
        <r>
          <rPr>
            <b/>
            <sz val="10"/>
            <color indexed="81"/>
            <rFont val="Tahoma"/>
            <family val="2"/>
          </rPr>
          <t xml:space="preserve">9.1  Residential and commercial development.  
</t>
        </r>
        <r>
          <rPr>
            <sz val="10"/>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AK4" authorId="0" shapeId="0" xr:uid="{00000000-0006-0000-0000-000002000000}">
      <text>
        <r>
          <rPr>
            <b/>
            <sz val="10"/>
            <color indexed="81"/>
            <rFont val="Tahoma"/>
            <family val="2"/>
          </rPr>
          <t xml:space="preserve">9.2 Agriculture and aquaculture.  
</t>
        </r>
        <r>
          <rPr>
            <sz val="10"/>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t>
        </r>
        <r>
          <rPr>
            <sz val="8"/>
            <color indexed="81"/>
            <rFont val="Tahoma"/>
            <family val="2"/>
          </rPr>
          <t xml:space="preserve">
</t>
        </r>
      </text>
    </comment>
    <comment ref="AN4" authorId="0" shapeId="0" xr:uid="{00000000-0006-0000-0000-000003000000}">
      <text>
        <r>
          <rPr>
            <b/>
            <sz val="10"/>
            <color indexed="81"/>
            <rFont val="Tahoma"/>
            <family val="2"/>
          </rPr>
          <t xml:space="preserve">9.3 Energy production and mining.  </t>
        </r>
        <r>
          <rPr>
            <sz val="10"/>
            <color indexed="81"/>
            <rFont val="Tahoma"/>
            <family val="2"/>
          </rPr>
          <t xml:space="preserve">
Threats are from production of nonbiological resources, exploring for, developing, and producing petroleum and other liquid hydrocarbons.  
Includes:  oil and gas drilling; mining and quarrying; and renewable energy.</t>
        </r>
        <r>
          <rPr>
            <sz val="8"/>
            <color indexed="81"/>
            <rFont val="Tahoma"/>
            <family val="2"/>
          </rPr>
          <t xml:space="preserve">
</t>
        </r>
      </text>
    </comment>
    <comment ref="AQ4" authorId="0" shapeId="0" xr:uid="{00000000-0006-0000-0000-000004000000}">
      <text>
        <r>
          <rPr>
            <b/>
            <sz val="12"/>
            <color indexed="81"/>
            <rFont val="Tahoma"/>
            <family val="2"/>
          </rPr>
          <t xml:space="preserve">9.4 Transportation and service corridors.  </t>
        </r>
        <r>
          <rPr>
            <sz val="12"/>
            <color indexed="81"/>
            <rFont val="Tahoma"/>
            <family val="2"/>
          </rPr>
          <t xml:space="preserve">
Threats are from long, narrow transport corridors and the vehicles that use them including associated wildlife mortality.  
Includes roads and railroads; utility and service lines; shipping lines; and flight paths</t>
        </r>
        <r>
          <rPr>
            <sz val="8"/>
            <color indexed="81"/>
            <rFont val="Tahoma"/>
            <family val="2"/>
          </rPr>
          <t xml:space="preserve">
</t>
        </r>
      </text>
    </comment>
    <comment ref="AT4" authorId="0" shapeId="0" xr:uid="{00000000-0006-0000-0000-000005000000}">
      <text>
        <r>
          <rPr>
            <b/>
            <sz val="10"/>
            <color indexed="81"/>
            <rFont val="Tahoma"/>
            <family val="2"/>
          </rPr>
          <t xml:space="preserve">9.5 Biological resource use. </t>
        </r>
        <r>
          <rPr>
            <sz val="10"/>
            <color indexed="81"/>
            <rFont val="Tahoma"/>
            <family val="2"/>
          </rPr>
          <t xml:space="preserv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t>
        </r>
        <r>
          <rPr>
            <sz val="8"/>
            <color indexed="81"/>
            <rFont val="Tahoma"/>
            <family val="2"/>
          </rPr>
          <t xml:space="preserve">
</t>
        </r>
      </text>
    </comment>
    <comment ref="AW4" authorId="0" shapeId="0" xr:uid="{00000000-0006-0000-0000-000006000000}">
      <text>
        <r>
          <rPr>
            <b/>
            <sz val="10"/>
            <color indexed="81"/>
            <rFont val="Tahoma"/>
            <family val="2"/>
          </rPr>
          <t xml:space="preserve">9.6 Human intrusions and disturbance.  </t>
        </r>
        <r>
          <rPr>
            <sz val="10"/>
            <color indexed="81"/>
            <rFont val="Tahoma"/>
            <family val="2"/>
          </rPr>
          <t xml:space="preserv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t>
        </r>
        <r>
          <rPr>
            <sz val="8"/>
            <color indexed="81"/>
            <rFont val="Tahoma"/>
            <family val="2"/>
          </rPr>
          <t xml:space="preserve">
</t>
        </r>
      </text>
    </comment>
    <comment ref="AZ4" authorId="0" shapeId="0" xr:uid="{00000000-0006-0000-0000-000007000000}">
      <text>
        <r>
          <rPr>
            <b/>
            <sz val="10"/>
            <color indexed="81"/>
            <rFont val="Tahoma"/>
            <family val="2"/>
          </rPr>
          <t xml:space="preserve">9.7  Natural system modifications.  </t>
        </r>
        <r>
          <rPr>
            <sz val="10"/>
            <color indexed="81"/>
            <rFont val="Tahoma"/>
            <family val="2"/>
          </rPr>
          <t xml:space="preserve">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t>
        </r>
        <r>
          <rPr>
            <sz val="8"/>
            <color indexed="81"/>
            <rFont val="Tahoma"/>
            <family val="2"/>
          </rPr>
          <t xml:space="preserve">
</t>
        </r>
      </text>
    </comment>
    <comment ref="BC4" authorId="0" shapeId="0" xr:uid="{00000000-0006-0000-0000-000008000000}">
      <text>
        <r>
          <rPr>
            <b/>
            <sz val="10"/>
            <color indexed="81"/>
            <rFont val="Tahoma"/>
            <family val="2"/>
          </rPr>
          <t xml:space="preserve">9.8  Invasive and other problematic species and genes.  </t>
        </r>
        <r>
          <rPr>
            <sz val="10"/>
            <color indexed="81"/>
            <rFont val="Tahoma"/>
            <family val="2"/>
          </rPr>
          <t xml:space="preserve">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r>
          <rPr>
            <sz val="8"/>
            <color indexed="81"/>
            <rFont val="Tahoma"/>
            <family val="2"/>
          </rPr>
          <t xml:space="preserve">
</t>
        </r>
      </text>
    </comment>
    <comment ref="BF4" authorId="0" shapeId="0" xr:uid="{00000000-0006-0000-0000-000009000000}">
      <text>
        <r>
          <rPr>
            <b/>
            <sz val="10"/>
            <color indexed="81"/>
            <rFont val="Tahoma"/>
            <family val="2"/>
          </rPr>
          <t xml:space="preserve">9.9  Pollution.  </t>
        </r>
        <r>
          <rPr>
            <sz val="10"/>
            <color indexed="81"/>
            <rFont val="Tahoma"/>
            <family val="2"/>
          </rPr>
          <t xml:space="preserve">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t>
        </r>
        <r>
          <rPr>
            <sz val="8"/>
            <color indexed="81"/>
            <rFont val="Tahoma"/>
            <family val="2"/>
          </rPr>
          <t xml:space="preserve">
</t>
        </r>
      </text>
    </comment>
    <comment ref="BI4" authorId="0" shapeId="0" xr:uid="{00000000-0006-0000-0000-00000A000000}">
      <text>
        <r>
          <rPr>
            <b/>
            <sz val="10"/>
            <color indexed="81"/>
            <rFont val="Tahoma"/>
            <family val="2"/>
          </rPr>
          <t xml:space="preserve">9.10  Climate change and severe weather.  </t>
        </r>
        <r>
          <rPr>
            <sz val="10"/>
            <color indexed="81"/>
            <rFont val="Tahoma"/>
            <family val="2"/>
          </rPr>
          <t xml:space="preserve">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t>
        </r>
        <r>
          <rPr>
            <sz val="8"/>
            <color indexed="81"/>
            <rFont val="Tahoma"/>
            <family val="2"/>
          </rPr>
          <t xml:space="preserve">
</t>
        </r>
      </text>
    </comment>
    <comment ref="BL4" authorId="0" shapeId="0" xr:uid="{00000000-0006-0000-0000-00000B000000}">
      <text>
        <r>
          <rPr>
            <b/>
            <sz val="10"/>
            <color indexed="81"/>
            <rFont val="Tahoma"/>
            <family val="2"/>
          </rPr>
          <t xml:space="preserve">9.11  Disease and pathogens. </t>
        </r>
        <r>
          <rPr>
            <sz val="10"/>
            <color indexed="81"/>
            <rFont val="Tahoma"/>
            <family val="2"/>
          </rPr>
          <t xml:space="preserve">
Bateria, viruses, protozoa, fungi, and parasites. Exotic or introduced pathogens.
Also includes Prion (non-viral, non-bacterial) disease and Zoonotic diseases. Species may serve as Hosts and reservoirs. </t>
        </r>
      </text>
    </comment>
    <comment ref="S5" authorId="0" shapeId="0" xr:uid="{00000000-0006-0000-0000-00000C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U5" authorId="0" shapeId="0" xr:uid="{00000000-0006-0000-0000-00000D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W5" authorId="0" shapeId="0" xr:uid="{00000000-0006-0000-0000-00000E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Y5" authorId="0" shapeId="0" xr:uid="{00000000-0006-0000-0000-00000F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AA5" authorId="0" shapeId="0" xr:uid="{00000000-0006-0000-0000-000010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AC5" authorId="0" shapeId="0" xr:uid="{00000000-0006-0000-0000-000011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AE5" authorId="0" shapeId="0" xr:uid="{00000000-0006-0000-0000-000012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S106" authorId="0" shapeId="0" xr:uid="{FB1C69CE-542E-4751-BFFD-DE8F2BD794A7}">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U106" authorId="0" shapeId="0" xr:uid="{F38210E7-CE29-4F05-BD51-9676097F561F}">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W106" authorId="0" shapeId="0" xr:uid="{F748A9C1-0CC6-43D2-B524-AEB60E9A6A5F}">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Y106" authorId="0" shapeId="0" xr:uid="{F8457C68-86B6-4E8D-97D0-CE9374B029CA}">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AA106" authorId="0" shapeId="0" xr:uid="{81F06C85-A866-43C7-881B-F34B31ADE5FB}">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AC106" authorId="0" shapeId="0" xr:uid="{98A70BAA-2013-4FF2-84A6-CCEBDD439DFA}">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AE106" authorId="0" shapeId="0" xr:uid="{25CD3888-EFCD-4BD2-A983-2D8F1614C976}">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R2" authorId="0" shapeId="0" xr:uid="{00000000-0006-0000-0000-000001000000}">
      <text>
        <r>
          <rPr>
            <b/>
            <sz val="8"/>
            <color indexed="81"/>
            <rFont val="Tahoma"/>
            <family val="2"/>
          </rPr>
          <t xml:space="preserve">9.01  Residential and commercial development.  
</t>
        </r>
        <r>
          <rPr>
            <sz val="8"/>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U2" authorId="0" shapeId="0" xr:uid="{00000000-0006-0000-0000-000002000000}">
      <text>
        <r>
          <rPr>
            <b/>
            <sz val="8"/>
            <color indexed="81"/>
            <rFont val="Tahoma"/>
            <family val="2"/>
          </rPr>
          <t xml:space="preserve">9.02 Agriculture and aquaculture.  
</t>
        </r>
        <r>
          <rPr>
            <sz val="8"/>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text>
    </comment>
    <comment ref="X2" authorId="0" shapeId="0" xr:uid="{00000000-0006-0000-0000-000003000000}">
      <text>
        <r>
          <rPr>
            <sz val="8"/>
            <color indexed="81"/>
            <rFont val="Tahoma"/>
            <family val="2"/>
          </rPr>
          <t xml:space="preserve">9.03 Energy production and mining.  
Threats are from production of nonbiological resources, exploring for, developing, and producing petroleum and other liquid hydrocarbons.  
Includes:  oil and gas drilling; mining and quarrying; and renewable energy.
</t>
        </r>
      </text>
    </comment>
    <comment ref="AA2" authorId="0" shapeId="0" xr:uid="{00000000-0006-0000-0000-000004000000}">
      <text>
        <r>
          <rPr>
            <sz val="8"/>
            <color indexed="81"/>
            <rFont val="Tahoma"/>
            <family val="2"/>
          </rPr>
          <t xml:space="preserve">9.04 Transportation and service corridors.  
Threats are from long, narrow transport corridors and the vehicles that use them including associated wildlife mortality.  
Includes roads and railroads; utility and service lines; shipping lines; and flight paths
</t>
        </r>
      </text>
    </comment>
    <comment ref="AD2" authorId="0" shapeId="0" xr:uid="{00000000-0006-0000-0000-000005000000}">
      <text>
        <r>
          <rPr>
            <sz val="8"/>
            <color indexed="81"/>
            <rFont val="Tahoma"/>
            <family val="2"/>
          </rPr>
          <t xml:space="preserve">9.05 Biological resource use.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
</t>
        </r>
      </text>
    </comment>
    <comment ref="AG2" authorId="0" shapeId="0" xr:uid="{00000000-0006-0000-0000-000006000000}">
      <text>
        <r>
          <rPr>
            <sz val="8"/>
            <color indexed="81"/>
            <rFont val="Tahoma"/>
            <family val="2"/>
          </rPr>
          <t xml:space="preserve">9.06 Human intrusions and disturbance.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
</t>
        </r>
      </text>
    </comment>
    <comment ref="AJ2" authorId="0" shapeId="0" xr:uid="{00000000-0006-0000-0000-000007000000}">
      <text>
        <r>
          <rPr>
            <sz val="8"/>
            <color indexed="81"/>
            <rFont val="Tahoma"/>
            <family val="2"/>
          </rPr>
          <t xml:space="preserve">9.07  Natural system modifications.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
</t>
        </r>
      </text>
    </comment>
    <comment ref="AM2" authorId="0" shapeId="0" xr:uid="{00000000-0006-0000-0000-000008000000}">
      <text>
        <r>
          <rPr>
            <sz val="8"/>
            <color indexed="81"/>
            <rFont val="Tahoma"/>
            <family val="2"/>
          </rPr>
          <t xml:space="preserve">9.08  Invasive and other problematic species and genes.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text>
    </comment>
    <comment ref="AP2" authorId="0" shapeId="0" xr:uid="{00000000-0006-0000-0000-000009000000}">
      <text>
        <r>
          <rPr>
            <sz val="8"/>
            <color indexed="81"/>
            <rFont val="Tahoma"/>
            <family val="2"/>
          </rPr>
          <t xml:space="preserve">9.09  Pollution.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
</t>
        </r>
      </text>
    </comment>
    <comment ref="AS2" authorId="0" shapeId="0" xr:uid="{00000000-0006-0000-0000-00000A000000}">
      <text>
        <r>
          <rPr>
            <sz val="8"/>
            <color indexed="81"/>
            <rFont val="Tahoma"/>
            <family val="2"/>
          </rPr>
          <t xml:space="preserve">9.10  Climate change and severe weather.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
</t>
        </r>
      </text>
    </comment>
    <comment ref="AV2" authorId="0" shapeId="0" xr:uid="{00000000-0006-0000-0000-00000B000000}">
      <text>
        <r>
          <rPr>
            <sz val="8"/>
            <color indexed="81"/>
            <rFont val="Tahoma"/>
            <family val="2"/>
          </rPr>
          <t xml:space="preserve">9.11  Disease and pathogens. 
Bateria, viruses, protozoa, fungi, and parasites. Exotic or introduced pathogens. Prion (non-viral, non-bacterial) disease.  Hosts and reservoirs. Zoonotic diseases.
</t>
        </r>
      </text>
    </comment>
    <comment ref="K3" authorId="0" shapeId="0" xr:uid="{00000000-0006-0000-0000-00000C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L3" authorId="0" shapeId="0" xr:uid="{00000000-0006-0000-0000-00000D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M3" authorId="0" shapeId="0" xr:uid="{00000000-0006-0000-0000-00000E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N3" authorId="0" shapeId="0" xr:uid="{00000000-0006-0000-0000-00000F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O3" authorId="0" shapeId="0" xr:uid="{00000000-0006-0000-0000-000010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P3" authorId="0" shapeId="0" xr:uid="{00000000-0006-0000-0000-000011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Q3" authorId="0" shapeId="0" xr:uid="{00000000-0006-0000-0000-000012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AY3" authorId="0" shapeId="0" xr:uid="{00000000-0006-0000-0000-000013000000}">
      <text>
        <r>
          <rPr>
            <b/>
            <sz val="8"/>
            <color indexed="81"/>
            <rFont val="Tahoma"/>
            <family val="2"/>
          </rPr>
          <t>Metric 10, What is the level of knowledge about statewide distribution?</t>
        </r>
        <r>
          <rPr>
            <sz val="8"/>
            <color indexed="81"/>
            <rFont val="Tahoma"/>
            <family val="2"/>
          </rPr>
          <t xml:space="preserve">
(a)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r>
      </text>
    </comment>
    <comment ref="AZ3" authorId="0" shapeId="0" xr:uid="{00000000-0006-0000-0000-000014000000}">
      <text>
        <r>
          <rPr>
            <b/>
            <sz val="8"/>
            <color indexed="81"/>
            <rFont val="Tahoma"/>
            <family val="2"/>
          </rPr>
          <t xml:space="preserve">Metric 11, What is the status of monitoring statewide population trends?
</t>
        </r>
        <r>
          <rPr>
            <sz val="8"/>
            <color indexed="81"/>
            <rFont val="Tahoma"/>
            <family val="2"/>
          </rPr>
          <t xml:space="preserve">
(a) Not currently monitored.
(b) Populations in discrete locations are monitored.
(c) Monitored statewide but no statistical sensitivity. 
(d) Monitored statewide with statistical sensitivity or nearly complete census.
</t>
        </r>
      </text>
    </comment>
    <comment ref="BA3" authorId="0" shapeId="0" xr:uid="{00000000-0006-0000-0000-000015000000}">
      <text>
        <r>
          <rPr>
            <b/>
            <sz val="8"/>
            <color indexed="81"/>
            <rFont val="Tahoma"/>
            <family val="2"/>
          </rPr>
          <t>Metric 12, What is the level of knowledge about factors that affect a species’ population size or distribution in the state?</t>
        </r>
        <r>
          <rPr>
            <sz val="8"/>
            <color indexed="81"/>
            <rFont val="Tahoma"/>
            <family val="2"/>
          </rPr>
          <t xml:space="preserve">
(a)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r>
      </text>
    </comment>
    <comment ref="BB3" authorId="0" shapeId="0" xr:uid="{00000000-0006-0000-0000-000016000000}">
      <text>
        <r>
          <rPr>
            <b/>
            <sz val="8"/>
            <color indexed="81"/>
            <rFont val="Tahoma"/>
            <family val="2"/>
          </rPr>
          <t xml:space="preserve">Metric 13, What is the level of knowledge about the species’ population size in North Carolina?
</t>
        </r>
        <r>
          <rPr>
            <sz val="8"/>
            <color indexed="81"/>
            <rFont val="Tahoma"/>
            <family val="2"/>
          </rPr>
          <t xml:space="preserve">
(a) Population size is uncertain.
(b) Population size somewhat known but estimates are expected to have high variance. 
(c) Population size somewhat known but estimates are expected to have low to moderate variance. 
(d) Population size is well known.
</t>
        </r>
      </text>
    </comment>
    <comment ref="BN3" authorId="0" shapeId="0" xr:uid="{00000000-0006-0000-0000-000017000000}">
      <text>
        <r>
          <rPr>
            <b/>
            <sz val="8"/>
            <color indexed="81"/>
            <rFont val="Tahoma"/>
            <family val="2"/>
          </rPr>
          <t>Metric 15, 
Does this species pose a threat as a disease vector toward other wildlife species, domestic animals, or humans?</t>
        </r>
        <r>
          <rPr>
            <sz val="8"/>
            <color indexed="81"/>
            <rFont val="Tahoma"/>
            <family val="2"/>
          </rPr>
          <t xml:space="preserve">
(a) High threat, known to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r>
      </text>
    </comment>
    <comment ref="BO3" authorId="0" shapeId="0" xr:uid="{00000000-0006-0000-0000-000018000000}">
      <text>
        <r>
          <rPr>
            <b/>
            <sz val="8"/>
            <color indexed="81"/>
            <rFont val="Tahoma"/>
            <family val="2"/>
          </rPr>
          <t>Metric 16, 
What is the invasive species threat concern for the species?</t>
        </r>
        <r>
          <rPr>
            <sz val="8"/>
            <color indexed="81"/>
            <rFont val="Tahoma"/>
            <family val="2"/>
          </rPr>
          <t xml:space="preserve">
(a)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r>
      </text>
    </comment>
    <comment ref="BP3" authorId="0" shapeId="0" xr:uid="{00000000-0006-0000-0000-000019000000}">
      <text>
        <r>
          <rPr>
            <b/>
            <sz val="8"/>
            <color indexed="81"/>
            <rFont val="Tahoma"/>
            <family val="2"/>
          </rPr>
          <t xml:space="preserve">Metric 17, 
What is the highest level of economic influence of the species in North Carolina?
</t>
        </r>
        <r>
          <rPr>
            <sz val="8"/>
            <color indexed="81"/>
            <rFont val="Tahoma"/>
            <family val="2"/>
          </rPr>
          <t xml:space="preserve">
Use best professional judgment about the highest level of economic influence of the species (either individually or as part of a group) without regard to whether it is positive, negative, or both.
(a)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r>
      </text>
    </comment>
    <comment ref="BQ3" authorId="0" shapeId="0" xr:uid="{00000000-0006-0000-0000-00001A000000}">
      <text>
        <r>
          <rPr>
            <b/>
            <sz val="8"/>
            <color indexed="81"/>
            <rFont val="Tahoma"/>
            <family val="2"/>
          </rPr>
          <t xml:space="preserve">Metric 18, 
What is the non-consumptive or cultural value of the species?
</t>
        </r>
        <r>
          <rPr>
            <sz val="8"/>
            <color indexed="81"/>
            <rFont val="Tahoma"/>
            <family val="2"/>
          </rPr>
          <t xml:space="preserve">
(a) Recognized nationally or high cultural values.
(b) Recognized statewide or moderate cultural values.
(c) May be recognized locally or have low cultural values.
(d) None.
</t>
        </r>
      </text>
    </comment>
    <comment ref="BR3" authorId="0" shapeId="0" xr:uid="{00000000-0006-0000-0000-00001B000000}">
      <text>
        <r>
          <rPr>
            <b/>
            <sz val="8"/>
            <color indexed="81"/>
            <rFont val="Tahoma"/>
            <family val="2"/>
          </rPr>
          <t xml:space="preserve">Metric 19, 
When does the species occur in the state?
</t>
        </r>
        <r>
          <rPr>
            <sz val="8"/>
            <color indexed="81"/>
            <rFont val="Tahoma"/>
            <family val="2"/>
          </rPr>
          <t xml:space="preserve">
(a) Permanent resident species.
(b) Resident during breeding season.
(c) Resident during winter or non-breeding season.
(d) Migrates through.
(e) Transient or rare occurrence.</t>
        </r>
        <r>
          <rPr>
            <b/>
            <sz val="8"/>
            <color indexed="81"/>
            <rFont val="Tahoma"/>
            <family val="2"/>
          </rPr>
          <t xml:space="preserve">
</t>
        </r>
        <r>
          <rPr>
            <sz val="8"/>
            <color indexed="81"/>
            <rFont val="Tahoma"/>
            <family val="2"/>
          </rPr>
          <t xml:space="preserve">
</t>
        </r>
      </text>
    </comment>
    <comment ref="BS3" authorId="0" shapeId="0" xr:uid="{00000000-0006-0000-0000-00001C000000}">
      <text>
        <r>
          <rPr>
            <b/>
            <sz val="8"/>
            <color indexed="81"/>
            <rFont val="Tahoma"/>
            <family val="2"/>
          </rPr>
          <t xml:space="preserve">Metric 20, 
Is management needed and are current levels of action sufficient to maintain populations?
</t>
        </r>
        <r>
          <rPr>
            <sz val="8"/>
            <color indexed="81"/>
            <rFont val="Tahoma"/>
            <family val="2"/>
          </rPr>
          <t xml:space="preserve">
(a)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r>
      </text>
    </comment>
  </commentList>
</comments>
</file>

<file path=xl/sharedStrings.xml><?xml version="1.0" encoding="utf-8"?>
<sst xmlns="http://schemas.openxmlformats.org/spreadsheetml/2006/main" count="9814" uniqueCount="453">
  <si>
    <r>
      <rPr>
        <b/>
        <sz val="13"/>
        <rFont val="Calibri"/>
        <family val="2"/>
        <scheme val="minor"/>
      </rPr>
      <t xml:space="preserve">2020 Addendum </t>
    </r>
    <r>
      <rPr>
        <b/>
        <sz val="13"/>
        <color rgb="FFFF0000"/>
        <rFont val="Calibri"/>
        <family val="2"/>
        <scheme val="minor"/>
      </rPr>
      <t>Change</t>
    </r>
    <r>
      <rPr>
        <b/>
        <sz val="13"/>
        <rFont val="Calibri"/>
        <family val="2"/>
        <scheme val="minor"/>
      </rPr>
      <t xml:space="preserve"> 
(Add/Remove) </t>
    </r>
    <r>
      <rPr>
        <sz val="13"/>
        <rFont val="Calibri"/>
        <family val="2"/>
        <scheme val="minor"/>
      </rPr>
      <t>to SGCN List?
Blank = No Change</t>
    </r>
  </si>
  <si>
    <t>2015 - SGCN List</t>
  </si>
  <si>
    <r>
      <rPr>
        <b/>
        <sz val="13"/>
        <rFont val="Calibri"/>
        <family val="2"/>
        <scheme val="minor"/>
      </rPr>
      <t xml:space="preserve">2020 Addendum </t>
    </r>
    <r>
      <rPr>
        <b/>
        <sz val="13"/>
        <color rgb="FFFF0000"/>
        <rFont val="Calibri"/>
        <family val="2"/>
        <scheme val="minor"/>
      </rPr>
      <t xml:space="preserve">Change </t>
    </r>
    <r>
      <rPr>
        <b/>
        <sz val="13"/>
        <rFont val="Calibri"/>
        <family val="2"/>
        <scheme val="minor"/>
      </rPr>
      <t xml:space="preserve">
(Add/Remove) to </t>
    </r>
    <r>
      <rPr>
        <sz val="13"/>
        <rFont val="Calibri"/>
        <family val="2"/>
        <scheme val="minor"/>
      </rPr>
      <t>Knowledge Gap List? 
Blank = No Change</t>
    </r>
  </si>
  <si>
    <t>2015 - Knowledge Gap List</t>
  </si>
  <si>
    <r>
      <rPr>
        <b/>
        <sz val="13"/>
        <rFont val="Calibri"/>
        <family val="2"/>
        <scheme val="minor"/>
      </rPr>
      <t xml:space="preserve">2020 Addendum </t>
    </r>
    <r>
      <rPr>
        <b/>
        <sz val="13"/>
        <color rgb="FFFF0000"/>
        <rFont val="Calibri"/>
        <family val="2"/>
        <scheme val="minor"/>
      </rPr>
      <t xml:space="preserve">Change </t>
    </r>
    <r>
      <rPr>
        <b/>
        <sz val="13"/>
        <rFont val="Calibri"/>
        <family val="2"/>
        <scheme val="minor"/>
      </rPr>
      <t xml:space="preserve">
(Add/Remove) to </t>
    </r>
    <r>
      <rPr>
        <sz val="13"/>
        <rFont val="Calibri"/>
        <family val="2"/>
        <scheme val="minor"/>
      </rPr>
      <t>Management Need/Concern List? 
Blank = no change</t>
    </r>
  </si>
  <si>
    <t>2015 - Management Needs/Concerns List</t>
  </si>
  <si>
    <t>Wildlife Action Plan Species Ranking</t>
  </si>
  <si>
    <r>
      <rPr>
        <b/>
        <sz val="14"/>
        <rFont val="Calibri"/>
        <family val="2"/>
        <scheme val="minor"/>
      </rPr>
      <t xml:space="preserve">AMPHIBIANS
</t>
    </r>
    <r>
      <rPr>
        <b/>
        <i/>
        <sz val="14"/>
        <rFont val="Calibri"/>
        <family val="2"/>
        <scheme val="minor"/>
      </rPr>
      <t xml:space="preserve">
2020 Species Reevaluation 
Final v1</t>
    </r>
  </si>
  <si>
    <t>Subpopulation?</t>
  </si>
  <si>
    <t>Exotic?   Non-Native?</t>
  </si>
  <si>
    <t>SEAFWA Regional SGCN</t>
  </si>
  <si>
    <t xml:space="preserve">SGCN
Conservation Concern 
Cumulative Score
Threshold = </t>
  </si>
  <si>
    <t xml:space="preserve">Knowledge Gaps 
Cumulative Score
Threshold = </t>
  </si>
  <si>
    <t xml:space="preserve">Management Needs/Concerns
 Cumulative Score
Threshold = </t>
  </si>
  <si>
    <r>
      <t xml:space="preserve">Current NC conservation protection status 
FEDERAL ESA LISTED 
E, T (a) or  C (d) = </t>
    </r>
    <r>
      <rPr>
        <b/>
        <sz val="9"/>
        <color rgb="FF7030A0"/>
        <rFont val="Calibri"/>
        <family val="2"/>
      </rPr>
      <t>PURPLE</t>
    </r>
    <r>
      <rPr>
        <sz val="9"/>
        <color indexed="8"/>
        <rFont val="Calibri"/>
        <family val="2"/>
      </rPr>
      <t xml:space="preserve">
STATE LISTED 
E (b) or T (C) or SC (e)  = </t>
    </r>
    <r>
      <rPr>
        <b/>
        <sz val="9"/>
        <color rgb="FF0070C0"/>
        <rFont val="Calibri"/>
        <family val="2"/>
      </rPr>
      <t>BLUE</t>
    </r>
  </si>
  <si>
    <r>
      <rPr>
        <b/>
        <u/>
        <sz val="12"/>
        <color rgb="FF000000"/>
        <rFont val="Calibri"/>
        <family val="2"/>
      </rPr>
      <t>RANGE-WIDE</t>
    </r>
    <r>
      <rPr>
        <u/>
        <sz val="12"/>
        <color indexed="8"/>
        <rFont val="Calibri"/>
        <family val="2"/>
      </rPr>
      <t xml:space="preserve">
</t>
    </r>
    <r>
      <rPr>
        <sz val="12"/>
        <color indexed="8"/>
        <rFont val="Calibri"/>
        <family val="2"/>
      </rPr>
      <t xml:space="preserve"> 
Estimated number of adults within the species’ range</t>
    </r>
  </si>
  <si>
    <r>
      <rPr>
        <b/>
        <u/>
        <sz val="12"/>
        <color rgb="FF000000"/>
        <rFont val="Calibri"/>
        <family val="2"/>
      </rPr>
      <t xml:space="preserve">RANGE-WIDE </t>
    </r>
    <r>
      <rPr>
        <sz val="12"/>
        <color indexed="8"/>
        <rFont val="Calibri"/>
        <family val="2"/>
      </rPr>
      <t xml:space="preserve">
Estimated area of distribution (range size)</t>
    </r>
  </si>
  <si>
    <r>
      <rPr>
        <b/>
        <u/>
        <sz val="12"/>
        <color rgb="FF000000"/>
        <rFont val="Calibri"/>
        <family val="2"/>
      </rPr>
      <t>RANGE-WIDE</t>
    </r>
    <r>
      <rPr>
        <u/>
        <sz val="12"/>
        <color indexed="8"/>
        <rFont val="Calibri"/>
        <family val="2"/>
      </rPr>
      <t xml:space="preserve"> 
</t>
    </r>
    <r>
      <rPr>
        <sz val="12"/>
        <color indexed="8"/>
        <rFont val="Calibri"/>
        <family val="2"/>
      </rPr>
      <t>Estimated % change in area occupied by the species?</t>
    </r>
  </si>
  <si>
    <r>
      <rPr>
        <b/>
        <u/>
        <sz val="12"/>
        <color rgb="FF000000"/>
        <rFont val="Calibri"/>
        <family val="2"/>
      </rPr>
      <t xml:space="preserve">North Carolina </t>
    </r>
    <r>
      <rPr>
        <u/>
        <sz val="12"/>
        <color indexed="8"/>
        <rFont val="Calibri"/>
        <family val="2"/>
      </rPr>
      <t xml:space="preserve"> </t>
    </r>
    <r>
      <rPr>
        <sz val="12"/>
        <color indexed="8"/>
        <rFont val="Calibri"/>
        <family val="2"/>
      </rPr>
      <t xml:space="preserve">
Estimated number of adults within North Carolina?</t>
    </r>
  </si>
  <si>
    <r>
      <rPr>
        <b/>
        <u/>
        <sz val="12"/>
        <color rgb="FF000000"/>
        <rFont val="Calibri"/>
        <family val="2"/>
      </rPr>
      <t>North Carolina</t>
    </r>
    <r>
      <rPr>
        <u/>
        <sz val="12"/>
        <color indexed="8"/>
        <rFont val="Calibri"/>
        <family val="2"/>
      </rPr>
      <t xml:space="preserve">  </t>
    </r>
    <r>
      <rPr>
        <sz val="12"/>
        <color indexed="8"/>
        <rFont val="Calibri"/>
        <family val="2"/>
      </rPr>
      <t xml:space="preserve">
Estimated range size for the species in North Carolina?</t>
    </r>
  </si>
  <si>
    <r>
      <rPr>
        <b/>
        <u/>
        <sz val="12"/>
        <color rgb="FF000000"/>
        <rFont val="Calibri"/>
        <family val="2"/>
      </rPr>
      <t xml:space="preserve">North Carolina  </t>
    </r>
    <r>
      <rPr>
        <sz val="12"/>
        <color indexed="8"/>
        <rFont val="Calibri"/>
        <family val="2"/>
      </rPr>
      <t xml:space="preserve">
Estimated short-term population trend for the species in North Carolina? </t>
    </r>
  </si>
  <si>
    <r>
      <rPr>
        <b/>
        <u/>
        <sz val="11"/>
        <color rgb="FF000000"/>
        <rFont val="Calibri"/>
        <family val="2"/>
      </rPr>
      <t xml:space="preserve">North Carolina </t>
    </r>
    <r>
      <rPr>
        <sz val="11"/>
        <color indexed="8"/>
        <rFont val="Calibri"/>
        <family val="2"/>
      </rPr>
      <t xml:space="preserve">
Known or suspected to concentrate or aggregate (or by its rarity is concentrated) in North Carolina?</t>
    </r>
  </si>
  <si>
    <t>Conservation Concerns 
Metrics 1 - 8 
SCORE</t>
  </si>
  <si>
    <t>1 = Unknown
0 = None</t>
  </si>
  <si>
    <r>
      <rPr>
        <b/>
        <sz val="12"/>
        <color indexed="8"/>
        <rFont val="Calibri"/>
        <family val="2"/>
      </rPr>
      <t xml:space="preserve">a =  SCOPE: How much of the population is affected?
</t>
    </r>
    <r>
      <rPr>
        <sz val="12"/>
        <color indexed="8"/>
        <rFont val="Calibri"/>
        <family val="2"/>
      </rPr>
      <t xml:space="preserve">(a) </t>
    </r>
    <r>
      <rPr>
        <u/>
        <sz val="12"/>
        <color indexed="8"/>
        <rFont val="Calibri"/>
        <family val="2"/>
      </rPr>
      <t>Pervasive</t>
    </r>
    <r>
      <rPr>
        <sz val="12"/>
        <color indexed="8"/>
        <rFont val="Calibri"/>
        <family val="2"/>
      </rPr>
      <t xml:space="preserve">   Affects all or most (71-100%) of the total population or occurrences
(b) </t>
    </r>
    <r>
      <rPr>
        <u/>
        <sz val="12"/>
        <color indexed="8"/>
        <rFont val="Calibri"/>
        <family val="2"/>
      </rPr>
      <t>Large</t>
    </r>
    <r>
      <rPr>
        <sz val="12"/>
        <color indexed="8"/>
        <rFont val="Calibri"/>
        <family val="2"/>
      </rPr>
      <t xml:space="preserve">    </t>
    </r>
    <r>
      <rPr>
        <u/>
        <sz val="12"/>
        <color indexed="8"/>
        <rFont val="Calibri"/>
        <family val="2"/>
      </rPr>
      <t xml:space="preserve"> </t>
    </r>
    <r>
      <rPr>
        <sz val="12"/>
        <color indexed="8"/>
        <rFont val="Calibri"/>
        <family val="2"/>
      </rPr>
      <t xml:space="preserve">Affects much (31-70%) of the total population or occurrences
(c) </t>
    </r>
    <r>
      <rPr>
        <u/>
        <sz val="12"/>
        <color indexed="8"/>
        <rFont val="Calibri"/>
        <family val="2"/>
      </rPr>
      <t>Restricted</t>
    </r>
    <r>
      <rPr>
        <sz val="12"/>
        <color indexed="8"/>
        <rFont val="Calibri"/>
        <family val="2"/>
      </rPr>
      <t xml:space="preserve">    Affects some (11-30%) of the total population or occurrences
(d) </t>
    </r>
    <r>
      <rPr>
        <u/>
        <sz val="12"/>
        <color indexed="8"/>
        <rFont val="Calibri"/>
        <family val="2"/>
      </rPr>
      <t>Small</t>
    </r>
    <r>
      <rPr>
        <sz val="12"/>
        <color indexed="8"/>
        <rFont val="Calibri"/>
        <family val="2"/>
      </rPr>
      <t xml:space="preserve">    Affects a small (1-10%) proportion of the total population or occurrences
(e) </t>
    </r>
    <r>
      <rPr>
        <u/>
        <sz val="12"/>
        <color indexed="8"/>
        <rFont val="Calibri"/>
        <family val="2"/>
      </rPr>
      <t>Unknown</t>
    </r>
    <r>
      <rPr>
        <sz val="12"/>
        <color indexed="8"/>
        <rFont val="Calibri"/>
        <family val="2"/>
      </rPr>
      <t xml:space="preserve">    There is insufficient information to determine the scope of threats
(f) None </t>
    </r>
  </si>
  <si>
    <r>
      <rPr>
        <b/>
        <sz val="12"/>
        <color indexed="8"/>
        <rFont val="Calibri"/>
        <family val="2"/>
      </rPr>
      <t xml:space="preserve">b  =  SEVERITY: How bad is the impact to the population?
</t>
    </r>
    <r>
      <rPr>
        <sz val="12"/>
        <color indexed="8"/>
        <rFont val="Calibri"/>
        <family val="2"/>
      </rPr>
      <t xml:space="preserve">(a) </t>
    </r>
    <r>
      <rPr>
        <u/>
        <sz val="12"/>
        <color indexed="8"/>
        <rFont val="Calibri"/>
        <family val="2"/>
      </rPr>
      <t xml:space="preserve">Extreme </t>
    </r>
    <r>
      <rPr>
        <sz val="12"/>
        <color indexed="8"/>
        <rFont val="Calibri"/>
        <family val="2"/>
      </rPr>
      <t xml:space="preserve">  Likely to destroy or eliminate occurrences, or reduce the population 71-100%
(b) </t>
    </r>
    <r>
      <rPr>
        <u/>
        <sz val="12"/>
        <color indexed="8"/>
        <rFont val="Calibri"/>
        <family val="2"/>
      </rPr>
      <t xml:space="preserve">Serious </t>
    </r>
    <r>
      <rPr>
        <sz val="12"/>
        <color indexed="8"/>
        <rFont val="Calibri"/>
        <family val="2"/>
      </rPr>
      <t xml:space="preserve">  Likely to seriously degrade/reduce affected occurrences or habitat or reduce the population 31-70%
(c) </t>
    </r>
    <r>
      <rPr>
        <u/>
        <sz val="12"/>
        <color indexed="8"/>
        <rFont val="Calibri"/>
        <family val="2"/>
      </rPr>
      <t xml:space="preserve">Moderate </t>
    </r>
    <r>
      <rPr>
        <sz val="12"/>
        <color indexed="8"/>
        <rFont val="Calibri"/>
        <family val="2"/>
      </rPr>
      <t xml:space="preserve">  Likely to moderately degrade/reduce affected occurrences or habitat or reduce the population 11-30%
(d) </t>
    </r>
    <r>
      <rPr>
        <u/>
        <sz val="12"/>
        <color indexed="8"/>
        <rFont val="Calibri"/>
        <family val="2"/>
      </rPr>
      <t xml:space="preserve">Slight </t>
    </r>
    <r>
      <rPr>
        <sz val="12"/>
        <color indexed="8"/>
        <rFont val="Calibri"/>
        <family val="2"/>
      </rPr>
      <t xml:space="preserve">   Likely to only slightly degrade/reduce affected occurrences or habitat, or reduce the population 1-10%
(e) </t>
    </r>
    <r>
      <rPr>
        <u/>
        <sz val="12"/>
        <color indexed="8"/>
        <rFont val="Calibri"/>
        <family val="2"/>
      </rPr>
      <t xml:space="preserve">Unknown </t>
    </r>
    <r>
      <rPr>
        <sz val="12"/>
        <color indexed="8"/>
        <rFont val="Calibri"/>
        <family val="2"/>
      </rPr>
      <t xml:space="preserve">   There is insufficient information to determine the severity of threats
(f) None </t>
    </r>
  </si>
  <si>
    <t>Threats
 Scope &amp; Severity 
Metrics 
9.1  -  9.11 
Score
(0.25% of Total)</t>
  </si>
  <si>
    <t>Level of knowledge about statewide distribution</t>
  </si>
  <si>
    <t>Status of monitoring statewide population trends</t>
  </si>
  <si>
    <t>Level of knowledge about factors that affect a species’ population size or distribution in NC</t>
  </si>
  <si>
    <t>Level of knowledge about the species’ population size in NC</t>
  </si>
  <si>
    <t>Knowledge Gaps
Metrics 10 - 13 
SCORE</t>
  </si>
  <si>
    <t>LOW
Priority
1 - 4</t>
  </si>
  <si>
    <r>
      <rPr>
        <b/>
        <sz val="9"/>
        <color rgb="FF000000"/>
        <rFont val="Calibri"/>
        <family val="2"/>
      </rPr>
      <t>MEDIUM</t>
    </r>
    <r>
      <rPr>
        <b/>
        <sz val="10"/>
        <color indexed="8"/>
        <rFont val="Calibri"/>
        <family val="2"/>
      </rPr>
      <t xml:space="preserve">
Priority
5 - 8</t>
    </r>
  </si>
  <si>
    <t>HIGH
Priority
9 - 11</t>
  </si>
  <si>
    <t>Consider how likely each threat category is to contribute to the extinction risk for a species over the next 10-year planning horizon and prioritize the threat as a research topic by ranking in order LOW (1-4), MEDIUM (5 - 8) or HIGH (9-11)</t>
  </si>
  <si>
    <t>Is this species a vector for disease or pathogens ?</t>
  </si>
  <si>
    <t>What is the invasive species threat concern for the species?</t>
  </si>
  <si>
    <t>What is the highest level of economic influence of the species in NC?</t>
  </si>
  <si>
    <t>What is the non-consumptive or cultural value of the species?</t>
  </si>
  <si>
    <t>When does the species occur in the state?</t>
  </si>
  <si>
    <t>Is management needed and are current levels of action sufficient to maintain viable populations?</t>
  </si>
  <si>
    <t>Management Needs/Concerns 
Metrics 15 - 20 
Score</t>
  </si>
  <si>
    <t>14.1 
Residential &amp; commercial development</t>
  </si>
  <si>
    <t>14.2 
Agriculture &amp; Aquaculture</t>
  </si>
  <si>
    <t>14.3 
Energy production &amp; mining</t>
  </si>
  <si>
    <t>14.4 
Transportation &amp; service corridors</t>
  </si>
  <si>
    <t>14.5 
Biological resource use</t>
  </si>
  <si>
    <t>14.6 
Human intrusions &amp; disturbance</t>
  </si>
  <si>
    <t>14.7 
Natural system modifications</t>
  </si>
  <si>
    <t>14.8 
Invasive, other problematic species &amp; genes</t>
  </si>
  <si>
    <t>14.9 
Pollution</t>
  </si>
  <si>
    <t>14.10 
Climate change &amp; severe weather</t>
  </si>
  <si>
    <t>14.11 
Disease &amp; pathogens</t>
  </si>
  <si>
    <r>
      <rPr>
        <b/>
        <i/>
        <sz val="14"/>
        <color rgb="FFFF0000"/>
        <rFont val="Calibri"/>
        <family val="2"/>
        <scheme val="minor"/>
      </rPr>
      <t>Red Text</t>
    </r>
    <r>
      <rPr>
        <i/>
        <sz val="14"/>
        <color rgb="FFFF0000"/>
        <rFont val="Calibri"/>
        <family val="2"/>
        <scheme val="minor"/>
      </rPr>
      <t xml:space="preserve"> = Taxa Team Reevaluation or Threat metric score corrections</t>
    </r>
  </si>
  <si>
    <t>9.1 
Residential &amp; commercial development</t>
  </si>
  <si>
    <t>9.2 
Agriculture &amp; Aquaculture</t>
  </si>
  <si>
    <t>9.3 
Energy production &amp; mining</t>
  </si>
  <si>
    <t>9.4 
Transportation &amp; service corridors</t>
  </si>
  <si>
    <t>9.5 
Biological resource use</t>
  </si>
  <si>
    <r>
      <rPr>
        <b/>
        <sz val="12"/>
        <color rgb="FF000000"/>
        <rFont val="Calibri"/>
        <family val="2"/>
      </rPr>
      <t xml:space="preserve">9.6 </t>
    </r>
    <r>
      <rPr>
        <b/>
        <sz val="12"/>
        <color indexed="8"/>
        <rFont val="Calibri"/>
        <family val="2"/>
      </rPr>
      <t xml:space="preserve">
Human intrusions &amp; disturbance</t>
    </r>
  </si>
  <si>
    <t>9.7 
Natural system modifications</t>
  </si>
  <si>
    <r>
      <rPr>
        <b/>
        <sz val="12"/>
        <color rgb="FF000000"/>
        <rFont val="Calibri"/>
        <family val="2"/>
      </rPr>
      <t xml:space="preserve">9.8 
</t>
    </r>
    <r>
      <rPr>
        <b/>
        <sz val="10"/>
        <color rgb="FF000000"/>
        <rFont val="Calibri"/>
        <family val="2"/>
      </rPr>
      <t>Invasives, problematic species &amp; genes</t>
    </r>
  </si>
  <si>
    <t>9.9 
Pollution</t>
  </si>
  <si>
    <r>
      <rPr>
        <b/>
        <sz val="12"/>
        <color rgb="FF000000"/>
        <rFont val="Calibri"/>
        <family val="2"/>
      </rPr>
      <t xml:space="preserve">9.10 </t>
    </r>
    <r>
      <rPr>
        <b/>
        <sz val="12"/>
        <color indexed="8"/>
        <rFont val="Calibri"/>
        <family val="2"/>
      </rPr>
      <t xml:space="preserve">
</t>
    </r>
    <r>
      <rPr>
        <b/>
        <sz val="11"/>
        <color rgb="FF000000"/>
        <rFont val="Calibri"/>
        <family val="2"/>
      </rPr>
      <t>Climate change &amp; severe weather</t>
    </r>
  </si>
  <si>
    <t>9.11 
Disease &amp; pathogens</t>
  </si>
  <si>
    <t>Metric 
1</t>
  </si>
  <si>
    <t>Metric 2</t>
  </si>
  <si>
    <t>Metric 3</t>
  </si>
  <si>
    <t>Metric 4</t>
  </si>
  <si>
    <t>Metric 5</t>
  </si>
  <si>
    <t>Metric 6</t>
  </si>
  <si>
    <t>Metric 7</t>
  </si>
  <si>
    <t>Metric 8</t>
  </si>
  <si>
    <t>Metric 9.01a</t>
  </si>
  <si>
    <t>Metric 9.01b</t>
  </si>
  <si>
    <t>Metric 9.01</t>
  </si>
  <si>
    <t>Metric 9.02a</t>
  </si>
  <si>
    <t>Metric 9.02b</t>
  </si>
  <si>
    <t>Metric 9.02</t>
  </si>
  <si>
    <t>Metric 9.03a</t>
  </si>
  <si>
    <t>Metric 9.03b</t>
  </si>
  <si>
    <t>Metric 9.03</t>
  </si>
  <si>
    <t>Metric 9.04a</t>
  </si>
  <si>
    <t>Metric 9.04b</t>
  </si>
  <si>
    <t>Metric 9.04</t>
  </si>
  <si>
    <t>Metric 9.05a</t>
  </si>
  <si>
    <t>Metric 9.05b</t>
  </si>
  <si>
    <t>Metric 9.05</t>
  </si>
  <si>
    <t>Metric 9.06a</t>
  </si>
  <si>
    <t>Metric 9.06b</t>
  </si>
  <si>
    <t>Metric 9.06</t>
  </si>
  <si>
    <t>Metric 9.07a</t>
  </si>
  <si>
    <t>Metric 9.07b</t>
  </si>
  <si>
    <t>Metric 9.07</t>
  </si>
  <si>
    <t>Metric 9.08a</t>
  </si>
  <si>
    <t>Metric 9.08b</t>
  </si>
  <si>
    <t>Metric 9.08</t>
  </si>
  <si>
    <t>Metric 9.09a</t>
  </si>
  <si>
    <t>Metric 9.09b</t>
  </si>
  <si>
    <t>Metric 9.09</t>
  </si>
  <si>
    <t>Metric 9.10a</t>
  </si>
  <si>
    <t>Metric 9.10b</t>
  </si>
  <si>
    <t>Metric 9.10</t>
  </si>
  <si>
    <t>Metric 9.11a</t>
  </si>
  <si>
    <t>Metric 9.11b</t>
  </si>
  <si>
    <t>Metric 9.11</t>
  </si>
  <si>
    <t>Metric 10</t>
  </si>
  <si>
    <t>Metric 11</t>
  </si>
  <si>
    <t>Metric 12</t>
  </si>
  <si>
    <t>Metric 13</t>
  </si>
  <si>
    <t>Common Name</t>
  </si>
  <si>
    <t>Scientific Name</t>
  </si>
  <si>
    <t>Order</t>
  </si>
  <si>
    <t>Family</t>
  </si>
  <si>
    <t>Letter</t>
  </si>
  <si>
    <t>SCORE</t>
  </si>
  <si>
    <t>Metric 14.1</t>
  </si>
  <si>
    <t>Metric 14.2</t>
  </si>
  <si>
    <t>Metric 14.3</t>
  </si>
  <si>
    <t>Metric 14.4</t>
  </si>
  <si>
    <t>Metric 14.5</t>
  </si>
  <si>
    <t>Metric 14.6</t>
  </si>
  <si>
    <t>Metric 14.7</t>
  </si>
  <si>
    <t>Metric 14.8</t>
  </si>
  <si>
    <t>Metric 14.9</t>
  </si>
  <si>
    <t>Metric 14.10</t>
  </si>
  <si>
    <t>Metric 14.11</t>
  </si>
  <si>
    <t>Metric 15</t>
  </si>
  <si>
    <t>Metric 16</t>
  </si>
  <si>
    <t>Metric 17</t>
  </si>
  <si>
    <t>Metric 18</t>
  </si>
  <si>
    <t>Metric 19</t>
  </si>
  <si>
    <t>Metric 20</t>
  </si>
  <si>
    <t>Reviewer Comments</t>
  </si>
  <si>
    <t>X</t>
  </si>
  <si>
    <t>American Bullfrog</t>
  </si>
  <si>
    <t xml:space="preserve">Lithobates [= Rana] catesbeiana 
[= Lithobates catesbeianus] </t>
  </si>
  <si>
    <t>Anura</t>
  </si>
  <si>
    <t>Ranidae</t>
  </si>
  <si>
    <t>N</t>
  </si>
  <si>
    <t>f</t>
  </si>
  <si>
    <t>h</t>
  </si>
  <si>
    <t>g - h</t>
  </si>
  <si>
    <t>g</t>
  </si>
  <si>
    <t>e</t>
  </si>
  <si>
    <t>c - d</t>
  </si>
  <si>
    <t>d</t>
  </si>
  <si>
    <t>b - d</t>
  </si>
  <si>
    <t>d - e</t>
  </si>
  <si>
    <t>b - e</t>
  </si>
  <si>
    <t>c</t>
  </si>
  <si>
    <t>a - b</t>
  </si>
  <si>
    <t>b</t>
  </si>
  <si>
    <t>a</t>
  </si>
  <si>
    <t>Appalachian Seal Salamander</t>
  </si>
  <si>
    <t>Desmognathus monticola</t>
  </si>
  <si>
    <t>Caudata</t>
  </si>
  <si>
    <t>Plethodontidae</t>
  </si>
  <si>
    <t>b - c</t>
  </si>
  <si>
    <t>X New</t>
  </si>
  <si>
    <t>Atlantic Coast Leopard Frog</t>
  </si>
  <si>
    <t xml:space="preserve">Lithobates [= Rana] kauffeldi </t>
  </si>
  <si>
    <t>c - e</t>
  </si>
  <si>
    <t>(JH) *This is a newly recognized species. http://www.eurekalert.org/pub_releases/2014-10/ru-nfd102714.php.  [Lithobates kauffeldi ?]</t>
  </si>
  <si>
    <t>Atlantic Coast Slimy Salamander</t>
  </si>
  <si>
    <t>Plethodon chlorobryonis</t>
  </si>
  <si>
    <t>Barking Treefrog</t>
  </si>
  <si>
    <t>Hyla gratiosa</t>
  </si>
  <si>
    <t>Hylidae</t>
  </si>
  <si>
    <t>a - c</t>
  </si>
  <si>
    <t>Black-bellied Salamander</t>
  </si>
  <si>
    <t>Desmognathus quadramaculatus</t>
  </si>
  <si>
    <t>Blue Ridge Dusky Salamander</t>
  </si>
  <si>
    <t>Desmognathus orestes</t>
  </si>
  <si>
    <t>e - f</t>
  </si>
  <si>
    <t>Blue Ridge Gray-cheeked Salamander</t>
  </si>
  <si>
    <t>Plethodon amplus</t>
  </si>
  <si>
    <t>Blue Ridge Two-lined Salamander</t>
  </si>
  <si>
    <t>Eurycea wilderae</t>
  </si>
  <si>
    <t>Brimley's Chorus Frog</t>
  </si>
  <si>
    <t>Pseudacris brimleyi</t>
  </si>
  <si>
    <t>f - g</t>
  </si>
  <si>
    <t>Carolina Mountain Dusky Salamander</t>
  </si>
  <si>
    <t>Desmognathus carolinensis</t>
  </si>
  <si>
    <t>Carpenter Frog</t>
  </si>
  <si>
    <t>Lithobates [=Rana] virgatipes</t>
  </si>
  <si>
    <t>Chamberlain's Dwarf Salamander</t>
  </si>
  <si>
    <t>Eurycea chamberlaini</t>
  </si>
  <si>
    <t>Chattahoochee Slimy Salamander</t>
  </si>
  <si>
    <t>Plethodon chattahoochee</t>
  </si>
  <si>
    <t>Cheoah Bald Salamander</t>
  </si>
  <si>
    <t>Plethodon cheoah</t>
  </si>
  <si>
    <t>Common Mudpuppy</t>
  </si>
  <si>
    <t>Necturus maculosus maculosus</t>
  </si>
  <si>
    <t>Proteidae</t>
  </si>
  <si>
    <t>Cope's Gray Treefrog</t>
  </si>
  <si>
    <t>Hyla chrysoscelis</t>
  </si>
  <si>
    <t>c - f</t>
  </si>
  <si>
    <t>d - f</t>
  </si>
  <si>
    <t>Crevice Salamander</t>
  </si>
  <si>
    <t>Plethodon longicrus</t>
  </si>
  <si>
    <t>Dwarf Black-bellied Salamander</t>
  </si>
  <si>
    <t>Desmognathus folkertsi</t>
  </si>
  <si>
    <t>Dwarf Salamander</t>
  </si>
  <si>
    <t>Eurycea quadridigitata</t>
  </si>
  <si>
    <t>Dwarf Waterdog</t>
  </si>
  <si>
    <t>Necturus punctatus</t>
  </si>
  <si>
    <t>Eastern American Toad</t>
  </si>
  <si>
    <t>Anaxyrus [= Bufo] americanus americanus</t>
  </si>
  <si>
    <t>Bufonidae</t>
  </si>
  <si>
    <t>Eastern Hellbender</t>
  </si>
  <si>
    <t>Cryptobranchus alleganiensis allaganiensis</t>
  </si>
  <si>
    <t>Cryptobranchidae</t>
  </si>
  <si>
    <t>a - d</t>
  </si>
  <si>
    <t>Eastern Lesser Siren</t>
  </si>
  <si>
    <t>Siren intermedia intermedia</t>
  </si>
  <si>
    <t>Sirenidae</t>
  </si>
  <si>
    <t>Eastern Mud Salamander</t>
  </si>
  <si>
    <t>Pseudotriton montanus montanus</t>
  </si>
  <si>
    <t>Eastern Narrow-mouthed Toad</t>
  </si>
  <si>
    <t>Gastrophryne carolinensis</t>
  </si>
  <si>
    <t>Microhylidae</t>
  </si>
  <si>
    <t>Eastern Newt</t>
  </si>
  <si>
    <t>Notophthalmus viridescens</t>
  </si>
  <si>
    <t>Salamandridae</t>
  </si>
  <si>
    <t>Eastern Red-backed Salamander</t>
  </si>
  <si>
    <t>Plethodon cinereus</t>
  </si>
  <si>
    <t>Eastern Spadefoot</t>
  </si>
  <si>
    <t>Scaphiopus holbrookii</t>
  </si>
  <si>
    <t>Scaphiopodidae</t>
  </si>
  <si>
    <t>Eastern Tiger Salamander</t>
  </si>
  <si>
    <t>Ambystoma tigrinum tigrinum</t>
  </si>
  <si>
    <t>Ambystomatidae</t>
  </si>
  <si>
    <t>a - e</t>
  </si>
  <si>
    <t>Four-toed Salamander</t>
  </si>
  <si>
    <t>Hemidactylium scutatum</t>
  </si>
  <si>
    <t>Fowler's Toad</t>
  </si>
  <si>
    <t>Anaxyrus [= Bufo] fowleri</t>
  </si>
  <si>
    <t>Gopher Frog</t>
  </si>
  <si>
    <t>Lithobates [= Rana] capito</t>
  </si>
  <si>
    <t>Greater Siren</t>
  </si>
  <si>
    <t>Siren lacertina</t>
  </si>
  <si>
    <t>Green Frog</t>
  </si>
  <si>
    <t>Lithobates [= Rana] clamitans</t>
  </si>
  <si>
    <t>Green Salamander</t>
  </si>
  <si>
    <t>Aneides aeneus</t>
  </si>
  <si>
    <t>Green Treefrog</t>
  </si>
  <si>
    <t>Hyla cinerea</t>
  </si>
  <si>
    <t>Hickory Nut Gorge Green Salamander</t>
  </si>
  <si>
    <t>Aneides caryaensis</t>
  </si>
  <si>
    <t>b-c</t>
  </si>
  <si>
    <t>b-d</t>
  </si>
  <si>
    <t>c-d</t>
  </si>
  <si>
    <t>b-e</t>
  </si>
  <si>
    <t>d-e</t>
  </si>
  <si>
    <t>a-b</t>
  </si>
  <si>
    <t>Imitator Salamander</t>
  </si>
  <si>
    <t>Desmognathus imitator</t>
  </si>
  <si>
    <t>Desmognathus imitator pop.1</t>
  </si>
  <si>
    <t>Waterrock Knob pop.</t>
  </si>
  <si>
    <t>Jordan's Salamander</t>
  </si>
  <si>
    <t>Plethodon jordani</t>
  </si>
  <si>
    <t>Junaluska Salamander</t>
  </si>
  <si>
    <t>Eurycea junaluska</t>
  </si>
  <si>
    <t>Little Grass Frog</t>
  </si>
  <si>
    <t>Pseudacris ocularis</t>
  </si>
  <si>
    <t>Long-tailed Salamander</t>
  </si>
  <si>
    <t>Eurycea longicauda longicauda</t>
  </si>
  <si>
    <t>Mabee's Salamander</t>
  </si>
  <si>
    <t>Ambystoma mabeei</t>
  </si>
  <si>
    <t>Many-lined Salamander</t>
  </si>
  <si>
    <t>Stereochilus marginatus</t>
  </si>
  <si>
    <t>Marbled Salamander</t>
  </si>
  <si>
    <t>Ambystoma opacum</t>
  </si>
  <si>
    <t>Mole Salamander</t>
  </si>
  <si>
    <t>Ambystoma talpoideum</t>
  </si>
  <si>
    <t>Mountain Chorus Frog</t>
  </si>
  <si>
    <t>Pseudacris brachyphona</t>
  </si>
  <si>
    <t>a - f</t>
  </si>
  <si>
    <t>b - f</t>
  </si>
  <si>
    <t>Neuse River Waterdog</t>
  </si>
  <si>
    <t>Necturus lewisi</t>
  </si>
  <si>
    <t>Northern Cricket Frog</t>
  </si>
  <si>
    <t>Acris crepitans</t>
  </si>
  <si>
    <t>Northern Dusky Salamander</t>
  </si>
  <si>
    <t>Desmognathus fuscus</t>
  </si>
  <si>
    <t>Northern Gray Treefrog</t>
  </si>
  <si>
    <t>Hyla versicolor</t>
  </si>
  <si>
    <t>Northern Gray-cheeked Salamander</t>
  </si>
  <si>
    <t>Plethodon montanus</t>
  </si>
  <si>
    <t>Northern Pigmy Salamander</t>
  </si>
  <si>
    <t>Desmognathus organi</t>
  </si>
  <si>
    <t>Northern Slimy Salamander</t>
  </si>
  <si>
    <t>Plethodon glutinosus</t>
  </si>
  <si>
    <t>Northern Spring Peeper</t>
  </si>
  <si>
    <t>Pseudacris crucifer</t>
  </si>
  <si>
    <t>Northern Two-lined Salamander</t>
  </si>
  <si>
    <t>Eurycea bislineata</t>
  </si>
  <si>
    <t>Oak Toad</t>
  </si>
  <si>
    <t>Anaxyrus [= Bufo] quercicus</t>
  </si>
  <si>
    <t>Ocoee Salamander</t>
  </si>
  <si>
    <t>Desmognathus ocoee</t>
  </si>
  <si>
    <t>Ornate Chorus Frog</t>
  </si>
  <si>
    <t>Pseudacris ornata</t>
  </si>
  <si>
    <t>Pickerel Frog</t>
  </si>
  <si>
    <t>Lithobates [= Rana] palustris</t>
  </si>
  <si>
    <t>Pine Barrens Treefrog</t>
  </si>
  <si>
    <t>Hyla andersonii</t>
  </si>
  <si>
    <t>Pine Woods Treefrog</t>
  </si>
  <si>
    <t>Hyla femoralis</t>
  </si>
  <si>
    <t>Red Salamander</t>
  </si>
  <si>
    <t>Pseudotriton ruber</t>
  </si>
  <si>
    <t>Red-legged Salamander</t>
  </si>
  <si>
    <t>Plethodon shermani</t>
  </si>
  <si>
    <t>River Frog</t>
  </si>
  <si>
    <t>Lithobates [= Rana] heckscheri</t>
  </si>
  <si>
    <t>a - g</t>
  </si>
  <si>
    <t>Per the 1-16-2014 NCWAP Taxa Team Meeting:  River Frog likely EXTIRPATED from the state</t>
  </si>
  <si>
    <t>Sandhills Salamander</t>
  </si>
  <si>
    <t>Eurycea sp. 9</t>
  </si>
  <si>
    <t>Santeetlah Dusky Salamander</t>
  </si>
  <si>
    <t>Desmognathus santeetlah</t>
  </si>
  <si>
    <t>Seepage Salamander</t>
  </si>
  <si>
    <t>Desmognathus aeneus</t>
  </si>
  <si>
    <t>Shovel-nosed Salamander</t>
  </si>
  <si>
    <t>Desmognathus marmoratus</t>
  </si>
  <si>
    <t>South Mountain Gray-cheeked Salamander</t>
  </si>
  <si>
    <t>Plethodon meridianus</t>
  </si>
  <si>
    <t>Southern Appalachian Salamander</t>
  </si>
  <si>
    <t>Plethodon teyahalee</t>
  </si>
  <si>
    <t>Southern Chorus Frog</t>
  </si>
  <si>
    <t>Pseudacris nigrita</t>
  </si>
  <si>
    <t>Southern Cricket Frog</t>
  </si>
  <si>
    <t>Acris gryllus</t>
  </si>
  <si>
    <t>Southern Dusky Salamander</t>
  </si>
  <si>
    <t>Desmognathus auriculatus</t>
  </si>
  <si>
    <t>Southern Gray-cheeked Salamander</t>
  </si>
  <si>
    <t>Plethodon metcalfi</t>
  </si>
  <si>
    <t>Southern Leopard Frog</t>
  </si>
  <si>
    <t xml:space="preserve">Lithobates sphenocephalus [= Rana sphenocephala utricularius ] </t>
  </si>
  <si>
    <t>Southern Pigmy Salamander</t>
  </si>
  <si>
    <t>Desmognathus wrighti</t>
  </si>
  <si>
    <t>Southern Ravine Salamander</t>
  </si>
  <si>
    <t>Plethodon richmondi</t>
  </si>
  <si>
    <t>Southern Red-backed Salamander</t>
  </si>
  <si>
    <t>Plethodon serratus</t>
  </si>
  <si>
    <t>Southern Toad</t>
  </si>
  <si>
    <t>Anaxyrus [= Bufo] terrestris</t>
  </si>
  <si>
    <t>Southern Two-lined Salamander</t>
  </si>
  <si>
    <t>Eurycea cirrigera</t>
  </si>
  <si>
    <t>Southern Zigzag Salamander</t>
  </si>
  <si>
    <t>Plethodon ventralis</t>
  </si>
  <si>
    <t>Spotted Dusky Salamander</t>
  </si>
  <si>
    <t>Desmognathus conanti</t>
  </si>
  <si>
    <t>Spotted Salamander</t>
  </si>
  <si>
    <t>Ambystoma maculatum</t>
  </si>
  <si>
    <t>Spring Salamander</t>
  </si>
  <si>
    <t>Gyrinophilus porphyriticus</t>
  </si>
  <si>
    <t>Squirrel Treefrog</t>
  </si>
  <si>
    <t>Hyla squirella</t>
  </si>
  <si>
    <t>Tellico Salamander</t>
  </si>
  <si>
    <t>Plethodon aureolus</t>
  </si>
  <si>
    <t>Three-lined Salamander</t>
  </si>
  <si>
    <t>Eurycea guttolineata</t>
  </si>
  <si>
    <t>Two-toed Amphiuma</t>
  </si>
  <si>
    <t>Amphiuma means</t>
  </si>
  <si>
    <t>Amphiumidae</t>
  </si>
  <si>
    <t xml:space="preserve">Upland Chorus Frog </t>
  </si>
  <si>
    <t>Pseudacris feriarum</t>
  </si>
  <si>
    <t>Wehrle's Salamander</t>
  </si>
  <si>
    <t>Plethodon wehrlei</t>
  </si>
  <si>
    <t>Weller's Salamander</t>
  </si>
  <si>
    <t>Plethodon welleri</t>
  </si>
  <si>
    <t>White-spotted Slimy Salamander</t>
  </si>
  <si>
    <t>Plethodon cylindraceus</t>
  </si>
  <si>
    <t>Wood Frog</t>
  </si>
  <si>
    <t>Lithobates [= Rana] sylvatica 
[Lithobates sylvaticus]</t>
  </si>
  <si>
    <t xml:space="preserve">Wood Frog </t>
  </si>
  <si>
    <t>Lithobates [= Rana] sylvatica pop.3
[Lithobates sylvaticus]</t>
  </si>
  <si>
    <t>Coastal Plain pop.</t>
  </si>
  <si>
    <t>Yonahlossee Salamander</t>
  </si>
  <si>
    <t>Plethodon yonahlossee</t>
  </si>
  <si>
    <t xml:space="preserve"># Species in Evaluation =  </t>
  </si>
  <si>
    <t>Cumulative Score
Threshold = 30</t>
  </si>
  <si>
    <t>Cumulative Score
Threshold = 21</t>
  </si>
  <si>
    <t>Cumulative Score
Threshold = 26</t>
  </si>
  <si>
    <t># Sp Changes</t>
  </si>
  <si>
    <t># Sp per Category</t>
  </si>
  <si>
    <t>Score</t>
  </si>
  <si>
    <t>*Added due to correction to 2015 calculation errors (Metrics 9.1 to 9.11); not re-evaluated</t>
  </si>
  <si>
    <t>AMPHIBIANS
Taxa Team Evaluation Results</t>
  </si>
  <si>
    <t>SGCN 
Conservation Priority</t>
  </si>
  <si>
    <t>Knowledge Gap 
Research Priority</t>
  </si>
  <si>
    <t>Management Concern or 
Management Need</t>
  </si>
  <si>
    <r>
      <t xml:space="preserve">Current North Carolina conservation protection status in North Carolina:
Federal E, T (a) or  C (d) = </t>
    </r>
    <r>
      <rPr>
        <b/>
        <sz val="9"/>
        <color indexed="36"/>
        <rFont val="Calibri"/>
        <family val="2"/>
      </rPr>
      <t>purple</t>
    </r>
    <r>
      <rPr>
        <sz val="9"/>
        <color indexed="8"/>
        <rFont val="Calibri"/>
        <family val="2"/>
      </rPr>
      <t xml:space="preserve">
State E (b) or T (C) or SC (e)  = </t>
    </r>
    <r>
      <rPr>
        <b/>
        <sz val="9"/>
        <color indexed="40"/>
        <rFont val="Calibri"/>
        <family val="2"/>
      </rPr>
      <t>light blue</t>
    </r>
  </si>
  <si>
    <r>
      <rPr>
        <u/>
        <sz val="9"/>
        <color indexed="8"/>
        <rFont val="Calibri"/>
        <family val="2"/>
      </rPr>
      <t xml:space="preserve">RANGE-WIDE
</t>
    </r>
    <r>
      <rPr>
        <sz val="9"/>
        <color indexed="8"/>
        <rFont val="Calibri"/>
        <family val="2"/>
      </rPr>
      <t xml:space="preserve"> 
Estimated number of adults within the species’ range</t>
    </r>
  </si>
  <si>
    <r>
      <rPr>
        <u/>
        <sz val="9"/>
        <color indexed="8"/>
        <rFont val="Calibri"/>
        <family val="2"/>
      </rPr>
      <t xml:space="preserve">RANGE-WIDE </t>
    </r>
    <r>
      <rPr>
        <sz val="9"/>
        <color indexed="8"/>
        <rFont val="Calibri"/>
        <family val="2"/>
      </rPr>
      <t xml:space="preserve">
Estimated area of distribution (range size)</t>
    </r>
  </si>
  <si>
    <r>
      <rPr>
        <u/>
        <sz val="9"/>
        <color indexed="8"/>
        <rFont val="Calibri"/>
        <family val="2"/>
      </rPr>
      <t xml:space="preserve">RANGE-WIDE 
</t>
    </r>
    <r>
      <rPr>
        <sz val="9"/>
        <color indexed="8"/>
        <rFont val="Calibri"/>
        <family val="2"/>
      </rPr>
      <t>Estimated % change in area occupied by the species?</t>
    </r>
  </si>
  <si>
    <r>
      <rPr>
        <u/>
        <sz val="9"/>
        <color indexed="8"/>
        <rFont val="Calibri"/>
        <family val="2"/>
      </rPr>
      <t xml:space="preserve">North Carolina  </t>
    </r>
    <r>
      <rPr>
        <sz val="9"/>
        <color indexed="8"/>
        <rFont val="Calibri"/>
        <family val="2"/>
      </rPr>
      <t xml:space="preserve">
Estimated number of adults within North Carolina?</t>
    </r>
  </si>
  <si>
    <r>
      <rPr>
        <u/>
        <sz val="9"/>
        <color indexed="8"/>
        <rFont val="Calibri"/>
        <family val="2"/>
      </rPr>
      <t xml:space="preserve">North Carolina  </t>
    </r>
    <r>
      <rPr>
        <sz val="9"/>
        <color indexed="8"/>
        <rFont val="Calibri"/>
        <family val="2"/>
      </rPr>
      <t xml:space="preserve">
Estimated range size for the species in North Carolina?</t>
    </r>
  </si>
  <si>
    <r>
      <rPr>
        <u/>
        <sz val="9"/>
        <color indexed="8"/>
        <rFont val="Calibri"/>
        <family val="2"/>
      </rPr>
      <t xml:space="preserve">North Carolina  </t>
    </r>
    <r>
      <rPr>
        <sz val="9"/>
        <color indexed="8"/>
        <rFont val="Calibri"/>
        <family val="2"/>
      </rPr>
      <t xml:space="preserve">
Estimated short-term population trend for the species in North Carolina? </t>
    </r>
  </si>
  <si>
    <r>
      <rPr>
        <u/>
        <sz val="9"/>
        <color indexed="8"/>
        <rFont val="Calibri"/>
        <family val="2"/>
      </rPr>
      <t xml:space="preserve">North Carolina </t>
    </r>
    <r>
      <rPr>
        <sz val="9"/>
        <color indexed="8"/>
        <rFont val="Calibri"/>
        <family val="2"/>
      </rPr>
      <t xml:space="preserve">
Known or suspected to concentrate or aggregate (or by its rarity is concentrated) in North Carolina?</t>
    </r>
  </si>
  <si>
    <t>10 = Very High
8 - 9 = High
6 - 7 = Medium
2 - 5 = Low
1 = Unknown
0 = None</t>
  </si>
  <si>
    <r>
      <rPr>
        <b/>
        <sz val="10"/>
        <color indexed="8"/>
        <rFont val="Calibri"/>
        <family val="2"/>
      </rPr>
      <t xml:space="preserve">SCOPE 
</t>
    </r>
    <r>
      <rPr>
        <sz val="10"/>
        <color indexed="8"/>
        <rFont val="Calibri"/>
        <family val="2"/>
      </rPr>
      <t xml:space="preserve">(a) </t>
    </r>
    <r>
      <rPr>
        <u/>
        <sz val="10"/>
        <color indexed="8"/>
        <rFont val="Calibri"/>
        <family val="2"/>
      </rPr>
      <t>Pervasive</t>
    </r>
    <r>
      <rPr>
        <sz val="10"/>
        <color indexed="8"/>
        <rFont val="Calibri"/>
        <family val="2"/>
      </rPr>
      <t xml:space="preserve">   Affects all or most (71-100%) of the total population or occurrences
(b) </t>
    </r>
    <r>
      <rPr>
        <u/>
        <sz val="10"/>
        <color indexed="8"/>
        <rFont val="Calibri"/>
        <family val="2"/>
      </rPr>
      <t>Large</t>
    </r>
    <r>
      <rPr>
        <sz val="10"/>
        <color indexed="8"/>
        <rFont val="Calibri"/>
        <family val="2"/>
      </rPr>
      <t xml:space="preserve">    </t>
    </r>
    <r>
      <rPr>
        <u/>
        <sz val="10"/>
        <color indexed="8"/>
        <rFont val="Calibri"/>
        <family val="2"/>
      </rPr>
      <t xml:space="preserve"> </t>
    </r>
    <r>
      <rPr>
        <sz val="10"/>
        <color indexed="8"/>
        <rFont val="Calibri"/>
        <family val="2"/>
      </rPr>
      <t xml:space="preserve">Affects much (31-70%) of the total population or occurrences
(c) </t>
    </r>
    <r>
      <rPr>
        <u/>
        <sz val="10"/>
        <color indexed="8"/>
        <rFont val="Calibri"/>
        <family val="2"/>
      </rPr>
      <t>Restricted</t>
    </r>
    <r>
      <rPr>
        <sz val="10"/>
        <color indexed="8"/>
        <rFont val="Calibri"/>
        <family val="2"/>
      </rPr>
      <t xml:space="preserve">    Affects some (11-30%) of the total population or occurrences
(d) </t>
    </r>
    <r>
      <rPr>
        <u/>
        <sz val="10"/>
        <color indexed="8"/>
        <rFont val="Calibri"/>
        <family val="2"/>
      </rPr>
      <t>Small</t>
    </r>
    <r>
      <rPr>
        <sz val="10"/>
        <color indexed="8"/>
        <rFont val="Calibri"/>
        <family val="2"/>
      </rPr>
      <t xml:space="preserve">    Affects a small (1-10%) proportion of the total population or occurrences
(e) </t>
    </r>
    <r>
      <rPr>
        <u/>
        <sz val="10"/>
        <color indexed="8"/>
        <rFont val="Calibri"/>
        <family val="2"/>
      </rPr>
      <t>Unknown</t>
    </r>
    <r>
      <rPr>
        <sz val="10"/>
        <color indexed="8"/>
        <rFont val="Calibri"/>
        <family val="2"/>
      </rPr>
      <t xml:space="preserve">    There is insufficient information to determine the scope of threats
(f) None </t>
    </r>
  </si>
  <si>
    <r>
      <rPr>
        <b/>
        <sz val="10"/>
        <color indexed="8"/>
        <rFont val="Calibri"/>
        <family val="2"/>
      </rPr>
      <t xml:space="preserve">SEVERITY 
</t>
    </r>
    <r>
      <rPr>
        <sz val="10"/>
        <color indexed="8"/>
        <rFont val="Calibri"/>
        <family val="2"/>
      </rPr>
      <t xml:space="preserve">(a) </t>
    </r>
    <r>
      <rPr>
        <u/>
        <sz val="10"/>
        <color indexed="8"/>
        <rFont val="Calibri"/>
        <family val="2"/>
      </rPr>
      <t xml:space="preserve">Extreme </t>
    </r>
    <r>
      <rPr>
        <sz val="10"/>
        <color indexed="8"/>
        <rFont val="Calibri"/>
        <family val="2"/>
      </rPr>
      <t xml:space="preserve">   Likely to destroy or eliminate occurrences, or reduce the population 71-100%
(b) </t>
    </r>
    <r>
      <rPr>
        <u/>
        <sz val="10"/>
        <color indexed="8"/>
        <rFont val="Calibri"/>
        <family val="2"/>
      </rPr>
      <t xml:space="preserve">Serious </t>
    </r>
    <r>
      <rPr>
        <sz val="10"/>
        <color indexed="8"/>
        <rFont val="Calibri"/>
        <family val="2"/>
      </rPr>
      <t xml:space="preserve">   Likely to seriously degrade/reduce affected occurrences or habitat or reduce the population 31-70%
(c) </t>
    </r>
    <r>
      <rPr>
        <u/>
        <sz val="10"/>
        <color indexed="8"/>
        <rFont val="Calibri"/>
        <family val="2"/>
      </rPr>
      <t xml:space="preserve">Moderate </t>
    </r>
    <r>
      <rPr>
        <sz val="10"/>
        <color indexed="8"/>
        <rFont val="Calibri"/>
        <family val="2"/>
      </rPr>
      <t xml:space="preserve">   Likely to moderately degrade/reduce affected occurrences or habitat or reduce the population 11-30%
(d) </t>
    </r>
    <r>
      <rPr>
        <u/>
        <sz val="10"/>
        <color indexed="8"/>
        <rFont val="Calibri"/>
        <family val="2"/>
      </rPr>
      <t xml:space="preserve">Slight </t>
    </r>
    <r>
      <rPr>
        <sz val="10"/>
        <color indexed="8"/>
        <rFont val="Calibri"/>
        <family val="2"/>
      </rPr>
      <t xml:space="preserve">   Likely to only slightly degrade/reduce affected occurrences or habitat, or reduce the population 1-10%
(e) </t>
    </r>
    <r>
      <rPr>
        <u/>
        <sz val="10"/>
        <color indexed="8"/>
        <rFont val="Calibri"/>
        <family val="2"/>
      </rPr>
      <t xml:space="preserve">Unknown </t>
    </r>
    <r>
      <rPr>
        <sz val="10"/>
        <color indexed="8"/>
        <rFont val="Calibri"/>
        <family val="2"/>
      </rPr>
      <t xml:space="preserve">   There is insufficient information to determine the severity of threats
(f) None </t>
    </r>
  </si>
  <si>
    <r>
      <t xml:space="preserve">
</t>
    </r>
    <r>
      <rPr>
        <b/>
        <u/>
        <sz val="11"/>
        <color indexed="8"/>
        <rFont val="Calibri"/>
        <family val="2"/>
      </rPr>
      <t>Importance of the threat category as a research topic for a species:</t>
    </r>
  </si>
  <si>
    <t>9.01 
Residential and commercial development</t>
  </si>
  <si>
    <t>9.02 
Agriculture and Aquaculture</t>
  </si>
  <si>
    <t>9.03 
Energy production and mining</t>
  </si>
  <si>
    <t>9.04 
Transportation and service corridors</t>
  </si>
  <si>
    <t>9.05 
Biological resource use</t>
  </si>
  <si>
    <t>9.06 
Human intrusions and disturbance</t>
  </si>
  <si>
    <t>9.07 
Natural system modifications</t>
  </si>
  <si>
    <t>9.08 
Invasive, other problematic species and genes</t>
  </si>
  <si>
    <t>9.09 
Pollution</t>
  </si>
  <si>
    <t>9.10 
Climate change and severe weather</t>
  </si>
  <si>
    <t>9.11 
Disease and pathogens</t>
  </si>
  <si>
    <t>Residential and commercial development</t>
  </si>
  <si>
    <t>Agriculture and aquaculture</t>
  </si>
  <si>
    <t>Energy production and mining</t>
  </si>
  <si>
    <t>Transportation and service corridors</t>
  </si>
  <si>
    <t>Biological resource use</t>
  </si>
  <si>
    <t>Human intrusions and disturbance</t>
  </si>
  <si>
    <t>Natural system modifications</t>
  </si>
  <si>
    <t>Invasive and other problematic species and genes</t>
  </si>
  <si>
    <t>Pollution</t>
  </si>
  <si>
    <t>Climate change and severe weather</t>
  </si>
  <si>
    <t>Disease and pathogens</t>
  </si>
  <si>
    <t>Population</t>
  </si>
  <si>
    <t>Exotic?Non- native?</t>
  </si>
  <si>
    <t>Metric 1</t>
  </si>
  <si>
    <t>(a) Scope</t>
  </si>
  <si>
    <t>(b) Severity</t>
  </si>
  <si>
    <t>Metric  11</t>
  </si>
  <si>
    <t>Bufo [Anaxyrus] americanus americanus</t>
  </si>
  <si>
    <t>Bufo [Anaxyrus] fowleri</t>
  </si>
  <si>
    <t>Bufo [Anaxyrus] quercicus</t>
  </si>
  <si>
    <t>Bufo [Anaxyrus] terrestris</t>
  </si>
  <si>
    <t>Rana [Lithobates] capito</t>
  </si>
  <si>
    <t>Rana [Lithobates] clamitans</t>
  </si>
  <si>
    <t>Rana [Lithobates] heckscheri</t>
  </si>
  <si>
    <t>Per the 1-16-2014 Taxa Team Meeting: River Frog likely EXTIRPATED from the state</t>
  </si>
  <si>
    <t>Rana [Lithobates] palustris</t>
  </si>
  <si>
    <t>Rana [Lithobates] virgatipes</t>
  </si>
  <si>
    <t xml:space="preserve">Rana catesbeiana 
[Lithobates catesbeianus] </t>
  </si>
  <si>
    <t xml:space="preserve">Rana kauffeldi </t>
  </si>
  <si>
    <t>i</t>
  </si>
  <si>
    <t>a*</t>
  </si>
  <si>
    <r>
      <t>*This is a newly recognized species.[</t>
    </r>
    <r>
      <rPr>
        <i/>
        <sz val="9"/>
        <color indexed="8"/>
        <rFont val="Calibri"/>
        <family val="2"/>
      </rPr>
      <t>Lithobates kauffeldi?</t>
    </r>
    <r>
      <rPr>
        <sz val="9"/>
        <color indexed="8"/>
        <rFont val="Calibri"/>
        <family val="2"/>
      </rPr>
      <t>]</t>
    </r>
  </si>
  <si>
    <t xml:space="preserve">Rana sphenocephala utricularius
[Lithobates sphenocephalus] </t>
  </si>
  <si>
    <t>Rana sylvatica pop.3 
[Lithobates sylvaticus]</t>
  </si>
  <si>
    <t>Rana sylvatica pop.3
[Lithobates sylvaticus]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</si>
</sst>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7">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sz val="13"/>
      <color theme="1"/>
      <name val="Calibri"/>
      <family val="2"/>
      <scheme val="minor"/>
    </font>
    <font>
      <sz val="12"/>
      <color theme="1"/>
      <name val="Calibri"/>
      <family val="2"/>
      <scheme val="minor"/>
    </font>
    <font>
      <i/>
      <sz val="12"/>
      <color theme="1"/>
      <name val="Calibri"/>
      <family val="2"/>
      <scheme val="minor"/>
    </font>
    <font>
      <b/>
      <sz val="13"/>
      <color theme="1"/>
      <name val="Calibri"/>
      <family val="2"/>
      <scheme val="minor"/>
    </font>
    <font>
      <b/>
      <sz val="12"/>
      <color theme="1"/>
      <name val="Calibri"/>
      <family val="2"/>
      <scheme val="minor"/>
    </font>
    <font>
      <sz val="9"/>
      <color indexed="8"/>
      <name val="Calibri"/>
      <family val="2"/>
    </font>
    <font>
      <b/>
      <sz val="9"/>
      <color rgb="FF7030A0"/>
      <name val="Calibri"/>
      <family val="2"/>
    </font>
    <font>
      <b/>
      <sz val="9"/>
      <color rgb="FF0070C0"/>
      <name val="Calibri"/>
      <family val="2"/>
    </font>
    <font>
      <sz val="12"/>
      <color indexed="8"/>
      <name val="Calibri"/>
      <family val="2"/>
    </font>
    <font>
      <b/>
      <u/>
      <sz val="12"/>
      <color rgb="FF000000"/>
      <name val="Calibri"/>
      <family val="2"/>
    </font>
    <font>
      <u/>
      <sz val="12"/>
      <color indexed="8"/>
      <name val="Calibri"/>
      <family val="2"/>
    </font>
    <font>
      <sz val="11"/>
      <color indexed="8"/>
      <name val="Calibri"/>
      <family val="2"/>
    </font>
    <font>
      <b/>
      <u/>
      <sz val="11"/>
      <color rgb="FF000000"/>
      <name val="Calibri"/>
      <family val="2"/>
    </font>
    <font>
      <b/>
      <sz val="12"/>
      <color indexed="8"/>
      <name val="Calibri"/>
      <family val="2"/>
    </font>
    <font>
      <b/>
      <sz val="10"/>
      <color indexed="81"/>
      <name val="Tahoma"/>
      <family val="2"/>
    </font>
    <font>
      <sz val="10"/>
      <color indexed="81"/>
      <name val="Tahoma"/>
      <family val="2"/>
    </font>
    <font>
      <b/>
      <sz val="11"/>
      <color indexed="8"/>
      <name val="Calibri"/>
      <family val="2"/>
    </font>
    <font>
      <b/>
      <sz val="10"/>
      <color indexed="8"/>
      <name val="Calibri"/>
      <family val="2"/>
    </font>
    <font>
      <sz val="8"/>
      <color indexed="81"/>
      <name val="Tahoma"/>
      <family val="2"/>
    </font>
    <font>
      <b/>
      <sz val="12"/>
      <color indexed="81"/>
      <name val="Tahoma"/>
      <family val="2"/>
    </font>
    <font>
      <sz val="12"/>
      <color indexed="81"/>
      <name val="Tahoma"/>
      <family val="2"/>
    </font>
    <font>
      <b/>
      <sz val="12"/>
      <color rgb="FF000000"/>
      <name val="Calibri"/>
      <family val="2"/>
    </font>
    <font>
      <b/>
      <sz val="10"/>
      <color rgb="FF000000"/>
      <name val="Calibri"/>
      <family val="2"/>
    </font>
    <font>
      <b/>
      <sz val="11"/>
      <color rgb="FF000000"/>
      <name val="Calibri"/>
      <family val="2"/>
    </font>
    <font>
      <b/>
      <sz val="13"/>
      <name val="Calibri"/>
      <family val="2"/>
      <scheme val="minor"/>
    </font>
    <font>
      <b/>
      <sz val="8"/>
      <color indexed="8"/>
      <name val="Calibri"/>
      <family val="2"/>
    </font>
    <font>
      <b/>
      <sz val="8"/>
      <color indexed="81"/>
      <name val="Tahoma"/>
      <family val="2"/>
    </font>
    <font>
      <b/>
      <sz val="14"/>
      <color theme="1"/>
      <name val="Calibri"/>
      <family val="2"/>
      <scheme val="minor"/>
    </font>
    <font>
      <sz val="10.5"/>
      <name val="Calibri"/>
      <family val="2"/>
    </font>
    <font>
      <i/>
      <sz val="11"/>
      <name val="Calibri"/>
      <family val="2"/>
    </font>
    <font>
      <i/>
      <sz val="10"/>
      <name val="Calibri"/>
      <family val="2"/>
    </font>
    <font>
      <sz val="10"/>
      <name val="Calibri"/>
      <family val="2"/>
    </font>
    <font>
      <b/>
      <sz val="11"/>
      <color rgb="FFFF0000"/>
      <name val="Calibri"/>
      <family val="2"/>
    </font>
    <font>
      <sz val="11"/>
      <name val="Calibri"/>
      <family val="2"/>
    </font>
    <font>
      <sz val="12"/>
      <name val="Calibri"/>
      <family val="2"/>
    </font>
    <font>
      <b/>
      <sz val="11"/>
      <color rgb="FFFF0000"/>
      <name val="Calibri"/>
      <family val="2"/>
      <scheme val="minor"/>
    </font>
    <font>
      <sz val="12"/>
      <name val="Calibri"/>
      <family val="2"/>
      <scheme val="minor"/>
    </font>
    <font>
      <i/>
      <sz val="11"/>
      <name val="Calibri"/>
      <family val="2"/>
      <scheme val="minor"/>
    </font>
    <font>
      <sz val="11"/>
      <name val="Calibri"/>
      <family val="2"/>
      <scheme val="minor"/>
    </font>
    <font>
      <sz val="10"/>
      <name val="Calibri"/>
      <family val="2"/>
      <scheme val="minor"/>
    </font>
    <font>
      <b/>
      <sz val="11"/>
      <name val="Calibri"/>
      <family val="2"/>
    </font>
    <font>
      <b/>
      <sz val="12"/>
      <name val="Calibri"/>
      <family val="2"/>
    </font>
    <font>
      <i/>
      <sz val="9"/>
      <color indexed="8"/>
      <name val="Calibri"/>
      <family val="2"/>
    </font>
    <font>
      <b/>
      <sz val="10"/>
      <color rgb="FFFF0000"/>
      <name val="Calibri"/>
      <family val="2"/>
      <scheme val="minor"/>
    </font>
    <font>
      <i/>
      <sz val="11"/>
      <color rgb="FFFF0000"/>
      <name val="Calibri"/>
      <family val="2"/>
      <scheme val="minor"/>
    </font>
    <font>
      <b/>
      <sz val="9"/>
      <color theme="1"/>
      <name val="Calibri"/>
      <family val="2"/>
      <scheme val="minor"/>
    </font>
    <font>
      <b/>
      <sz val="9"/>
      <color indexed="8"/>
      <name val="Calibri"/>
      <family val="2"/>
    </font>
    <font>
      <b/>
      <sz val="12"/>
      <name val="Calibri"/>
      <family val="2"/>
      <scheme val="minor"/>
    </font>
    <font>
      <sz val="13"/>
      <name val="Calibri"/>
      <family val="2"/>
      <scheme val="minor"/>
    </font>
    <font>
      <sz val="18"/>
      <color theme="1"/>
      <name val="Calibri"/>
      <family val="2"/>
      <scheme val="minor"/>
    </font>
    <font>
      <i/>
      <sz val="11"/>
      <color indexed="8"/>
      <name val="Calibri"/>
      <family val="2"/>
    </font>
    <font>
      <i/>
      <sz val="12"/>
      <color indexed="8"/>
      <name val="Calibri"/>
      <family val="2"/>
    </font>
    <font>
      <sz val="10.5"/>
      <color indexed="8"/>
      <name val="Calibri"/>
      <family val="2"/>
    </font>
    <font>
      <b/>
      <i/>
      <sz val="12"/>
      <color indexed="8"/>
      <name val="Calibri"/>
      <family val="2"/>
    </font>
    <font>
      <b/>
      <i/>
      <sz val="12"/>
      <name val="Calibri"/>
      <family val="2"/>
    </font>
    <font>
      <b/>
      <sz val="10.5"/>
      <name val="Calibri"/>
      <family val="2"/>
    </font>
    <font>
      <sz val="10"/>
      <color indexed="8"/>
      <name val="Calibri"/>
      <family val="2"/>
    </font>
    <font>
      <b/>
      <u/>
      <sz val="11"/>
      <color indexed="8"/>
      <name val="Calibri"/>
      <family val="2"/>
    </font>
    <font>
      <u/>
      <sz val="10"/>
      <color indexed="8"/>
      <name val="Calibri"/>
      <family val="2"/>
    </font>
    <font>
      <u/>
      <sz val="9"/>
      <color indexed="8"/>
      <name val="Calibri"/>
      <family val="2"/>
    </font>
    <font>
      <b/>
      <sz val="9"/>
      <color indexed="36"/>
      <name val="Calibri"/>
      <family val="2"/>
    </font>
    <font>
      <b/>
      <sz val="9"/>
      <color indexed="40"/>
      <name val="Calibri"/>
      <family val="2"/>
    </font>
    <font>
      <b/>
      <sz val="9"/>
      <color rgb="FF000000"/>
      <name val="Calibri"/>
      <family val="2"/>
    </font>
    <font>
      <b/>
      <i/>
      <sz val="12"/>
      <color theme="1"/>
      <name val="Calibri"/>
      <family val="2"/>
      <scheme val="minor"/>
    </font>
    <font>
      <b/>
      <sz val="13"/>
      <color rgb="FFFF0000"/>
      <name val="Calibri"/>
      <family val="2"/>
      <scheme val="minor"/>
    </font>
    <font>
      <b/>
      <i/>
      <sz val="14"/>
      <color rgb="FFFF0000"/>
      <name val="Calibri"/>
      <family val="2"/>
      <scheme val="minor"/>
    </font>
    <font>
      <b/>
      <sz val="12"/>
      <color rgb="FFFF0000"/>
      <name val="Calibri"/>
      <family val="2"/>
      <scheme val="minor"/>
    </font>
    <font>
      <i/>
      <sz val="14"/>
      <color rgb="FFFF0000"/>
      <name val="Calibri"/>
      <family val="2"/>
      <scheme val="minor"/>
    </font>
    <font>
      <b/>
      <i/>
      <sz val="14"/>
      <name val="Calibri"/>
      <family val="2"/>
      <scheme val="minor"/>
    </font>
    <font>
      <b/>
      <sz val="14"/>
      <name val="Calibri"/>
      <family val="2"/>
      <scheme val="minor"/>
    </font>
    <font>
      <sz val="12"/>
      <color rgb="FFFF0000"/>
      <name val="Calibri"/>
      <family val="2"/>
      <scheme val="minor"/>
    </font>
    <font>
      <b/>
      <sz val="12"/>
      <color rgb="FFFF0000"/>
      <name val="Calibri"/>
      <family val="2"/>
    </font>
    <font>
      <sz val="10"/>
      <color rgb="FFFF0000"/>
      <name val="Calibri"/>
      <family val="2"/>
      <scheme val="minor"/>
    </font>
    <font>
      <b/>
      <sz val="11"/>
      <name val="Calibri"/>
      <family val="2"/>
      <scheme val="minor"/>
    </font>
    <font>
      <b/>
      <sz val="10"/>
      <name val="Calibri"/>
      <family val="2"/>
      <scheme val="minor"/>
    </font>
    <font>
      <i/>
      <sz val="12"/>
      <name val="Calibri"/>
      <family val="2"/>
      <scheme val="minor"/>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0B4"/>
        <bgColor indexed="64"/>
      </patternFill>
    </fill>
    <fill>
      <patternFill patternType="solid">
        <fgColor rgb="FFB8CCE4"/>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gradientFill degree="90">
        <stop position="0">
          <color theme="0"/>
        </stop>
        <stop position="1">
          <color rgb="FF00FF00"/>
        </stop>
      </gradientFill>
    </fill>
    <fill>
      <gradientFill degree="90">
        <stop position="0">
          <color theme="0"/>
        </stop>
        <stop position="1">
          <color rgb="FF92D050"/>
        </stop>
      </gradientFill>
    </fill>
    <fill>
      <gradientFill degree="90">
        <stop position="0">
          <color theme="0"/>
        </stop>
        <stop position="1">
          <color rgb="FFFF0000"/>
        </stop>
      </gradientFill>
    </fill>
    <fill>
      <patternFill patternType="solid">
        <fgColor theme="6" tint="0.59999389629810485"/>
        <bgColor indexed="64"/>
      </patternFill>
    </fill>
    <fill>
      <patternFill patternType="solid">
        <fgColor rgb="FFD6E3BC"/>
        <bgColor indexed="64"/>
      </patternFill>
    </fill>
    <fill>
      <patternFill patternType="solid">
        <fgColor rgb="FFFBD4B4"/>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34998626667073579"/>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2" fillId="0" borderId="0"/>
    <xf numFmtId="0" fontId="1" fillId="0" borderId="0"/>
  </cellStyleXfs>
  <cellXfs count="312">
    <xf numFmtId="0" fontId="0" fillId="0" borderId="0" xfId="0"/>
    <xf numFmtId="0" fontId="58" fillId="0" borderId="13" xfId="0" applyFont="1" applyBorder="1" applyAlignment="1">
      <alignment vertical="center"/>
    </xf>
    <xf numFmtId="0" fontId="58" fillId="0" borderId="13" xfId="0" applyFont="1" applyBorder="1" applyAlignment="1">
      <alignment vertical="top"/>
    </xf>
    <xf numFmtId="0" fontId="18" fillId="0" borderId="10" xfId="43" applyFont="1" applyBorder="1" applyAlignment="1">
      <alignment horizontal="center" wrapText="1"/>
    </xf>
    <xf numFmtId="0" fontId="19" fillId="0" borderId="10" xfId="43" applyFont="1" applyBorder="1" applyAlignment="1">
      <alignment horizontal="center" wrapText="1"/>
    </xf>
    <xf numFmtId="0" fontId="18" fillId="0" borderId="10" xfId="43" applyFont="1" applyBorder="1" applyAlignment="1">
      <alignment horizontal="center" vertical="center" wrapText="1"/>
    </xf>
    <xf numFmtId="0" fontId="19" fillId="0" borderId="10" xfId="43" applyFont="1" applyBorder="1" applyAlignment="1">
      <alignment horizontal="center" vertical="center" wrapText="1"/>
    </xf>
    <xf numFmtId="0" fontId="18" fillId="0" borderId="10" xfId="43" applyFont="1" applyFill="1" applyBorder="1" applyAlignment="1">
      <alignment horizontal="center" wrapText="1"/>
    </xf>
    <xf numFmtId="0" fontId="19" fillId="0" borderId="10" xfId="43" applyFont="1" applyFill="1" applyBorder="1" applyAlignment="1">
      <alignment horizontal="center" wrapText="1"/>
    </xf>
    <xf numFmtId="0" fontId="64" fillId="0" borderId="10" xfId="43" applyFont="1" applyFill="1" applyBorder="1" applyAlignment="1">
      <alignment horizontal="center" wrapText="1"/>
    </xf>
    <xf numFmtId="0" fontId="18" fillId="0" borderId="10" xfId="43" applyFont="1" applyFill="1" applyBorder="1" applyAlignment="1">
      <alignment horizontal="center" vertical="center" wrapText="1"/>
    </xf>
    <xf numFmtId="0" fontId="19" fillId="0" borderId="10" xfId="43" applyFont="1" applyFill="1" applyBorder="1" applyAlignment="1">
      <alignment horizontal="center" vertical="center" wrapText="1"/>
    </xf>
    <xf numFmtId="0" fontId="18"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59" fillId="0" borderId="14" xfId="0" applyFont="1" applyBorder="1" applyAlignment="1">
      <alignment vertical="top" wrapText="1"/>
    </xf>
    <xf numFmtId="0" fontId="59" fillId="0" borderId="13" xfId="0" applyFont="1" applyFill="1" applyBorder="1" applyAlignment="1">
      <alignment horizontal="left" vertical="center"/>
    </xf>
    <xf numFmtId="0" fontId="59" fillId="0" borderId="13" xfId="0" applyFont="1" applyFill="1" applyBorder="1" applyAlignment="1">
      <alignment horizontal="left" vertical="top"/>
    </xf>
    <xf numFmtId="0" fontId="19" fillId="0" borderId="10" xfId="0" applyFont="1" applyFill="1" applyBorder="1" applyAlignment="1">
      <alignment horizontal="center" vertical="center" wrapText="1"/>
    </xf>
    <xf numFmtId="0" fontId="60" fillId="0" borderId="10" xfId="43" applyFont="1" applyFill="1" applyBorder="1" applyAlignment="1">
      <alignment horizontal="center" wrapText="1"/>
    </xf>
    <xf numFmtId="0" fontId="18" fillId="0" borderId="10" xfId="0" applyFont="1" applyFill="1" applyBorder="1" applyAlignment="1">
      <alignment horizontal="center" vertical="center" wrapText="1"/>
    </xf>
    <xf numFmtId="0" fontId="0" fillId="0" borderId="10" xfId="0" applyBorder="1" applyAlignment="1">
      <alignment horizontal="center" vertical="center"/>
    </xf>
    <xf numFmtId="0" fontId="54" fillId="0" borderId="10" xfId="0" applyFont="1" applyBorder="1" applyAlignment="1">
      <alignment horizontal="center" vertical="center"/>
    </xf>
    <xf numFmtId="0" fontId="55" fillId="0" borderId="10" xfId="0" applyFont="1" applyBorder="1" applyAlignment="1">
      <alignment horizontal="center" vertical="center"/>
    </xf>
    <xf numFmtId="0" fontId="59" fillId="0" borderId="10" xfId="0" applyFont="1" applyFill="1" applyBorder="1" applyAlignment="1">
      <alignment horizontal="center" vertical="center" wrapText="1"/>
    </xf>
    <xf numFmtId="0" fontId="32" fillId="0" borderId="13" xfId="42" applyBorder="1"/>
    <xf numFmtId="0" fontId="71" fillId="0" borderId="13" xfId="42" applyFont="1" applyBorder="1"/>
    <xf numFmtId="0" fontId="72" fillId="0" borderId="13" xfId="42" applyFont="1" applyBorder="1"/>
    <xf numFmtId="0" fontId="29" fillId="0" borderId="13" xfId="42" applyFont="1" applyBorder="1"/>
    <xf numFmtId="0" fontId="26" fillId="0" borderId="13" xfId="42" applyFont="1" applyBorder="1" applyAlignment="1">
      <alignment wrapText="1"/>
    </xf>
    <xf numFmtId="0" fontId="34" fillId="0" borderId="13" xfId="42" applyFont="1" applyBorder="1" applyAlignment="1">
      <alignment horizontal="center"/>
    </xf>
    <xf numFmtId="0" fontId="34" fillId="0" borderId="13" xfId="42" applyFont="1" applyBorder="1"/>
    <xf numFmtId="0" fontId="32" fillId="0" borderId="13" xfId="42" applyBorder="1" applyAlignment="1">
      <alignment horizontal="center"/>
    </xf>
    <xf numFmtId="0" fontId="29" fillId="0" borderId="13" xfId="42" applyFont="1" applyBorder="1" applyAlignment="1">
      <alignment horizontal="center"/>
    </xf>
    <xf numFmtId="0" fontId="73" fillId="0" borderId="13" xfId="42" applyFont="1" applyBorder="1" applyAlignment="1">
      <alignment wrapText="1"/>
    </xf>
    <xf numFmtId="0" fontId="37" fillId="0" borderId="13" xfId="42" applyFont="1" applyBorder="1"/>
    <xf numFmtId="1" fontId="37" fillId="0" borderId="13" xfId="42" applyNumberFormat="1" applyFont="1" applyBorder="1" applyAlignment="1">
      <alignment horizontal="center"/>
    </xf>
    <xf numFmtId="0" fontId="32" fillId="0" borderId="13" xfId="42" applyBorder="1" applyAlignment="1">
      <alignment vertical="center"/>
    </xf>
    <xf numFmtId="0" fontId="54" fillId="0" borderId="13" xfId="42" applyFont="1" applyBorder="1" applyAlignment="1">
      <alignment vertical="center"/>
    </xf>
    <xf numFmtId="0" fontId="32" fillId="0" borderId="13" xfId="42" applyBorder="1" applyAlignment="1">
      <alignment horizontal="left" vertical="center"/>
    </xf>
    <xf numFmtId="0" fontId="50" fillId="0" borderId="13" xfId="42" applyFont="1" applyBorder="1" applyAlignment="1">
      <alignment vertical="center"/>
    </xf>
    <xf numFmtId="0" fontId="29" fillId="0" borderId="13" xfId="42" applyFont="1" applyBorder="1" applyAlignment="1">
      <alignment horizontal="center" vertical="center"/>
    </xf>
    <xf numFmtId="0" fontId="37" fillId="0" borderId="13" xfId="42" applyFont="1" applyBorder="1" applyAlignment="1">
      <alignment horizontal="center" vertical="center"/>
    </xf>
    <xf numFmtId="0" fontId="32" fillId="0" borderId="13" xfId="42" applyBorder="1" applyAlignment="1">
      <alignment horizontal="center" vertical="center"/>
    </xf>
    <xf numFmtId="0" fontId="54" fillId="0" borderId="13" xfId="42" applyFont="1" applyBorder="1" applyAlignment="1">
      <alignment horizontal="center" vertical="center"/>
    </xf>
    <xf numFmtId="0" fontId="55" fillId="0" borderId="13" xfId="42" applyFont="1" applyBorder="1" applyAlignment="1">
      <alignment horizontal="center" vertical="center"/>
    </xf>
    <xf numFmtId="0" fontId="61" fillId="38" borderId="13" xfId="42" applyFont="1" applyFill="1" applyBorder="1" applyAlignment="1">
      <alignment horizontal="center" vertical="center"/>
    </xf>
    <xf numFmtId="0" fontId="49" fillId="0" borderId="13" xfId="42" applyFont="1" applyBorder="1" applyAlignment="1">
      <alignment vertical="center" wrapText="1"/>
    </xf>
    <xf numFmtId="0" fontId="52" fillId="0" borderId="13" xfId="42" applyFont="1" applyBorder="1" applyAlignment="1">
      <alignment wrapText="1"/>
    </xf>
    <xf numFmtId="0" fontId="51" fillId="0" borderId="13" xfId="42" applyFont="1" applyBorder="1" applyAlignment="1">
      <alignment wrapText="1"/>
    </xf>
    <xf numFmtId="0" fontId="32" fillId="35" borderId="13" xfId="42" applyFill="1" applyBorder="1" applyAlignment="1">
      <alignment vertical="center"/>
    </xf>
    <xf numFmtId="0" fontId="71" fillId="0" borderId="13" xfId="42" applyFont="1" applyBorder="1" applyAlignment="1">
      <alignment vertical="center"/>
    </xf>
    <xf numFmtId="0" fontId="72" fillId="0" borderId="13" xfId="42" applyFont="1" applyBorder="1" applyAlignment="1">
      <alignment vertical="center"/>
    </xf>
    <xf numFmtId="0" fontId="29" fillId="0" borderId="13" xfId="42" applyFont="1" applyBorder="1" applyAlignment="1">
      <alignment vertical="center"/>
    </xf>
    <xf numFmtId="0" fontId="37" fillId="0" borderId="13" xfId="42" applyFont="1" applyBorder="1" applyAlignment="1">
      <alignment vertical="center"/>
    </xf>
    <xf numFmtId="0" fontId="26" fillId="0" borderId="13" xfId="42" applyFont="1" applyBorder="1" applyAlignment="1">
      <alignment horizontal="center" wrapText="1"/>
    </xf>
    <xf numFmtId="0" fontId="26" fillId="0" borderId="13" xfId="42" applyFont="1" applyBorder="1" applyAlignment="1" applyProtection="1">
      <alignment wrapText="1"/>
      <protection locked="0"/>
    </xf>
    <xf numFmtId="0" fontId="34" fillId="0" borderId="13" xfId="42" applyFont="1" applyBorder="1" applyAlignment="1" applyProtection="1">
      <alignment wrapText="1"/>
      <protection locked="0"/>
    </xf>
    <xf numFmtId="0" fontId="74" fillId="0" borderId="13" xfId="42" applyFont="1" applyBorder="1" applyAlignment="1" applyProtection="1">
      <alignment wrapText="1"/>
      <protection locked="0"/>
    </xf>
    <xf numFmtId="0" fontId="67" fillId="0" borderId="13" xfId="42" applyFont="1" applyBorder="1" applyAlignment="1" applyProtection="1">
      <alignment wrapText="1"/>
      <protection locked="0"/>
    </xf>
    <xf numFmtId="0" fontId="34" fillId="45" borderId="13" xfId="42" applyFont="1" applyFill="1" applyBorder="1" applyAlignment="1" applyProtection="1">
      <alignment horizontal="center" wrapText="1"/>
      <protection locked="0"/>
    </xf>
    <xf numFmtId="0" fontId="67" fillId="34" borderId="13" xfId="42" applyFont="1" applyFill="1" applyBorder="1" applyAlignment="1" applyProtection="1">
      <alignment horizontal="center" wrapText="1"/>
      <protection locked="0"/>
    </xf>
    <xf numFmtId="0" fontId="34" fillId="34" borderId="13" xfId="42" applyFont="1" applyFill="1" applyBorder="1" applyAlignment="1" applyProtection="1">
      <alignment horizontal="center" wrapText="1"/>
      <protection locked="0"/>
    </xf>
    <xf numFmtId="0" fontId="26" fillId="43" borderId="13" xfId="42" applyFont="1" applyFill="1" applyBorder="1" applyAlignment="1" applyProtection="1">
      <alignment horizontal="center" wrapText="1"/>
      <protection locked="0"/>
    </xf>
    <xf numFmtId="0" fontId="67" fillId="44" borderId="13" xfId="42" applyFont="1" applyFill="1" applyBorder="1" applyAlignment="1" applyProtection="1">
      <alignment horizontal="center" wrapText="1"/>
      <protection locked="0"/>
    </xf>
    <xf numFmtId="0" fontId="34" fillId="44" borderId="13" xfId="42" applyFont="1" applyFill="1" applyBorder="1" applyAlignment="1" applyProtection="1">
      <alignment horizontal="center" wrapText="1"/>
      <protection locked="0"/>
    </xf>
    <xf numFmtId="0" fontId="75" fillId="0" borderId="13" xfId="42" applyFont="1" applyBorder="1" applyAlignment="1" applyProtection="1">
      <alignment wrapText="1"/>
      <protection locked="0"/>
    </xf>
    <xf numFmtId="0" fontId="76" fillId="0" borderId="13" xfId="42" applyFont="1" applyBorder="1" applyAlignment="1" applyProtection="1">
      <alignment wrapText="1"/>
      <protection locked="0"/>
    </xf>
    <xf numFmtId="0" fontId="26" fillId="0" borderId="13" xfId="42" applyFont="1" applyBorder="1" applyAlignment="1" applyProtection="1">
      <alignment horizontal="left" vertical="top"/>
      <protection locked="0"/>
    </xf>
    <xf numFmtId="0" fontId="63" fillId="0" borderId="13" xfId="42" applyFont="1" applyBorder="1" applyAlignment="1" applyProtection="1">
      <alignment horizontal="left" vertical="top"/>
      <protection locked="0"/>
    </xf>
    <xf numFmtId="0" fontId="72" fillId="0" borderId="13" xfId="42" applyFont="1" applyBorder="1" applyAlignment="1" applyProtection="1">
      <alignment horizontal="left" vertical="top"/>
      <protection locked="0"/>
    </xf>
    <xf numFmtId="0" fontId="29" fillId="0" borderId="13" xfId="42" applyFont="1" applyBorder="1" applyAlignment="1" applyProtection="1">
      <alignment horizontal="left" vertical="top"/>
      <protection locked="0"/>
    </xf>
    <xf numFmtId="0" fontId="26" fillId="0" borderId="13" xfId="42" applyFont="1" applyBorder="1" applyAlignment="1" applyProtection="1">
      <alignment horizontal="center" wrapText="1"/>
      <protection locked="0"/>
    </xf>
    <xf numFmtId="0" fontId="77" fillId="0" borderId="13" xfId="42" applyFont="1" applyBorder="1" applyAlignment="1" applyProtection="1">
      <alignment horizontal="left" textRotation="90" wrapText="1"/>
      <protection locked="0"/>
    </xf>
    <xf numFmtId="0" fontId="62" fillId="0" borderId="13" xfId="42" applyFont="1" applyBorder="1" applyAlignment="1" applyProtection="1">
      <alignment vertical="center" wrapText="1"/>
      <protection locked="0"/>
    </xf>
    <xf numFmtId="0" fontId="49" fillId="0" borderId="13" xfId="42" applyFont="1" applyBorder="1" applyAlignment="1" applyProtection="1">
      <alignment horizontal="left" vertical="top" wrapText="1"/>
      <protection locked="0"/>
    </xf>
    <xf numFmtId="0" fontId="32" fillId="0" borderId="13" xfId="42" applyBorder="1" applyProtection="1">
      <protection locked="0"/>
    </xf>
    <xf numFmtId="0" fontId="71" fillId="0" borderId="13" xfId="42" applyFont="1" applyBorder="1" applyProtection="1">
      <protection locked="0"/>
    </xf>
    <xf numFmtId="0" fontId="72" fillId="0" borderId="13" xfId="42" applyFont="1" applyBorder="1" applyProtection="1">
      <protection locked="0"/>
    </xf>
    <xf numFmtId="0" fontId="29" fillId="0" borderId="13" xfId="42" applyFont="1" applyBorder="1" applyProtection="1">
      <protection locked="0"/>
    </xf>
    <xf numFmtId="0" fontId="49" fillId="46" borderId="13" xfId="42" applyFont="1" applyFill="1" applyBorder="1" applyAlignment="1">
      <alignment vertical="center" wrapText="1"/>
    </xf>
    <xf numFmtId="0" fontId="0" fillId="0" borderId="10" xfId="43" applyFont="1" applyFill="1" applyBorder="1" applyAlignment="1">
      <alignment horizontal="center" wrapText="1"/>
    </xf>
    <xf numFmtId="0" fontId="56" fillId="0" borderId="10" xfId="43" applyFont="1" applyFill="1" applyBorder="1" applyAlignment="1">
      <alignment horizontal="center" wrapText="1"/>
    </xf>
    <xf numFmtId="0" fontId="0" fillId="0" borderId="10" xfId="43" applyFont="1" applyFill="1" applyBorder="1" applyAlignment="1">
      <alignment horizontal="center" vertical="center" wrapText="1"/>
    </xf>
    <xf numFmtId="0" fontId="59" fillId="0" borderId="10" xfId="43" applyFont="1" applyFill="1" applyBorder="1" applyAlignment="1">
      <alignment horizontal="center" wrapText="1"/>
    </xf>
    <xf numFmtId="0" fontId="56" fillId="0" borderId="10" xfId="43" applyFont="1" applyFill="1" applyBorder="1" applyAlignment="1">
      <alignment horizontal="center" vertical="center" wrapText="1"/>
    </xf>
    <xf numFmtId="0" fontId="25" fillId="37" borderId="14" xfId="0" applyFont="1" applyFill="1" applyBorder="1" applyAlignment="1">
      <alignment horizontal="left" vertical="center" wrapText="1"/>
    </xf>
    <xf numFmtId="0" fontId="84" fillId="37" borderId="13" xfId="0" applyFont="1" applyFill="1" applyBorder="1" applyAlignment="1">
      <alignment horizontal="left" vertical="center" wrapText="1"/>
    </xf>
    <xf numFmtId="0" fontId="68" fillId="37" borderId="13" xfId="0" applyFont="1" applyFill="1" applyBorder="1" applyAlignment="1">
      <alignment horizontal="left" vertical="center" wrapText="1"/>
    </xf>
    <xf numFmtId="0" fontId="59" fillId="0" borderId="14" xfId="0" applyFont="1" applyFill="1" applyBorder="1" applyAlignment="1">
      <alignment vertical="center" wrapText="1"/>
    </xf>
    <xf numFmtId="0" fontId="58" fillId="0" borderId="13" xfId="0" applyFont="1" applyFill="1" applyBorder="1" applyAlignment="1">
      <alignment vertical="center"/>
    </xf>
    <xf numFmtId="0" fontId="87" fillId="0" borderId="10" xfId="43" applyFont="1" applyBorder="1" applyAlignment="1">
      <alignment horizontal="center" wrapText="1"/>
    </xf>
    <xf numFmtId="0" fontId="91" fillId="0" borderId="10" xfId="43" applyFont="1" applyBorder="1" applyAlignment="1">
      <alignment horizontal="center" vertical="center" wrapText="1"/>
    </xf>
    <xf numFmtId="0" fontId="87" fillId="0" borderId="10" xfId="43" applyFont="1" applyBorder="1" applyAlignment="1">
      <alignment horizontal="center" vertical="center" wrapText="1"/>
    </xf>
    <xf numFmtId="0" fontId="94" fillId="0" borderId="10" xfId="43" applyFont="1" applyFill="1" applyBorder="1" applyAlignment="1">
      <alignment horizontal="center" wrapText="1"/>
    </xf>
    <xf numFmtId="0" fontId="95" fillId="0" borderId="10" xfId="43" applyFont="1" applyFill="1" applyBorder="1" applyAlignment="1">
      <alignment horizontal="center" wrapText="1"/>
    </xf>
    <xf numFmtId="0" fontId="18" fillId="0" borderId="10" xfId="0" applyFont="1" applyBorder="1" applyAlignment="1">
      <alignment horizontal="center" wrapText="1"/>
    </xf>
    <xf numFmtId="0" fontId="19" fillId="0" borderId="10" xfId="0" applyFont="1" applyBorder="1" applyAlignment="1">
      <alignment horizontal="center" wrapText="1"/>
    </xf>
    <xf numFmtId="0" fontId="60" fillId="0" borderId="10" xfId="43" applyFont="1" applyFill="1" applyBorder="1" applyAlignment="1">
      <alignment horizontal="center" vertical="center" wrapText="1"/>
    </xf>
    <xf numFmtId="0" fontId="95" fillId="0" borderId="10" xfId="43" applyFont="1" applyFill="1" applyBorder="1" applyAlignment="1">
      <alignment horizontal="center" vertical="center" wrapText="1"/>
    </xf>
    <xf numFmtId="0" fontId="60" fillId="0" borderId="10" xfId="43" applyFont="1" applyBorder="1" applyAlignment="1">
      <alignment horizontal="center" wrapText="1"/>
    </xf>
    <xf numFmtId="0" fontId="95" fillId="0" borderId="10" xfId="43" applyFont="1" applyBorder="1" applyAlignment="1">
      <alignment horizontal="center" wrapText="1"/>
    </xf>
    <xf numFmtId="0" fontId="53" fillId="0" borderId="10" xfId="0" applyFont="1" applyFill="1" applyBorder="1" applyAlignment="1">
      <alignment horizontal="center" vertical="center"/>
    </xf>
    <xf numFmtId="0" fontId="37" fillId="0" borderId="10" xfId="0" applyFont="1" applyBorder="1" applyAlignment="1">
      <alignment horizontal="center" vertical="center"/>
    </xf>
    <xf numFmtId="0" fontId="32" fillId="0" borderId="10" xfId="0" applyFont="1" applyBorder="1" applyAlignment="1">
      <alignment horizontal="center" vertical="center"/>
    </xf>
    <xf numFmtId="0" fontId="0" fillId="39" borderId="10" xfId="0" applyFill="1" applyBorder="1" applyAlignment="1">
      <alignment horizontal="center" vertical="center"/>
    </xf>
    <xf numFmtId="0" fontId="59" fillId="0" borderId="10" xfId="0" applyFont="1" applyBorder="1"/>
    <xf numFmtId="0" fontId="0" fillId="0" borderId="10" xfId="0" applyBorder="1"/>
    <xf numFmtId="0" fontId="66" fillId="0" borderId="10" xfId="0" applyFont="1" applyFill="1" applyBorder="1" applyAlignment="1">
      <alignment horizontal="center" wrapText="1"/>
    </xf>
    <xf numFmtId="0" fontId="67" fillId="0" borderId="10" xfId="0" applyFont="1" applyFill="1" applyBorder="1" applyAlignment="1" applyProtection="1">
      <alignment horizontal="center" wrapText="1"/>
      <protection locked="0"/>
    </xf>
    <xf numFmtId="0" fontId="66" fillId="33" borderId="10" xfId="0" applyFont="1" applyFill="1" applyBorder="1" applyAlignment="1">
      <alignment horizontal="center" vertical="center" wrapText="1"/>
    </xf>
    <xf numFmtId="0" fontId="66" fillId="0" borderId="10" xfId="0" applyFont="1" applyFill="1" applyBorder="1" applyAlignment="1">
      <alignment horizontal="center" vertical="center" wrapText="1"/>
    </xf>
    <xf numFmtId="0" fontId="66" fillId="37" borderId="10" xfId="0" applyFont="1" applyFill="1" applyBorder="1" applyAlignment="1">
      <alignment horizontal="center" vertical="center" wrapText="1"/>
    </xf>
    <xf numFmtId="0" fontId="25" fillId="34" borderId="10" xfId="0" applyFont="1" applyFill="1" applyBorder="1" applyAlignment="1">
      <alignment horizontal="center" vertical="center" wrapText="1"/>
    </xf>
    <xf numFmtId="0" fontId="25" fillId="38" borderId="10" xfId="0" applyFont="1" applyFill="1" applyBorder="1" applyAlignment="1">
      <alignment horizontal="center" vertical="center" wrapText="1"/>
    </xf>
    <xf numFmtId="0" fontId="22" fillId="36" borderId="10" xfId="0" applyFont="1" applyFill="1" applyBorder="1" applyAlignment="1">
      <alignment horizontal="center" vertical="center" wrapText="1"/>
    </xf>
    <xf numFmtId="0" fontId="23" fillId="36" borderId="10" xfId="0" applyFont="1" applyFill="1" applyBorder="1" applyAlignment="1">
      <alignment horizontal="center" vertical="center" wrapText="1"/>
    </xf>
    <xf numFmtId="0" fontId="57" fillId="36" borderId="10" xfId="0" applyFont="1" applyFill="1" applyBorder="1" applyAlignment="1">
      <alignment horizontal="center" vertical="center" wrapText="1"/>
    </xf>
    <xf numFmtId="0" fontId="60" fillId="36" borderId="10" xfId="0" applyFont="1" applyFill="1" applyBorder="1" applyAlignment="1">
      <alignment horizontal="center" vertical="center" wrapText="1"/>
    </xf>
    <xf numFmtId="0" fontId="24" fillId="37" borderId="10" xfId="0" applyFont="1" applyFill="1" applyBorder="1" applyAlignment="1">
      <alignment horizontal="center" vertical="center"/>
    </xf>
    <xf numFmtId="0" fontId="24" fillId="38" borderId="10" xfId="0" applyFont="1" applyFill="1" applyBorder="1" applyAlignment="1">
      <alignment horizontal="center" vertical="center"/>
    </xf>
    <xf numFmtId="0" fontId="24" fillId="39" borderId="10" xfId="0" applyFont="1" applyFill="1" applyBorder="1" applyAlignment="1">
      <alignment horizontal="center" vertical="center"/>
    </xf>
    <xf numFmtId="0" fontId="19" fillId="39" borderId="10" xfId="0" applyFont="1" applyFill="1" applyBorder="1" applyAlignment="1">
      <alignment horizontal="center" vertical="center" wrapText="1"/>
    </xf>
    <xf numFmtId="0" fontId="16" fillId="0" borderId="10" xfId="0" applyFont="1" applyFill="1" applyBorder="1" applyAlignment="1">
      <alignment horizontal="center"/>
    </xf>
    <xf numFmtId="0" fontId="0" fillId="52" borderId="10" xfId="0" applyFill="1" applyBorder="1" applyAlignment="1">
      <alignment horizontal="center"/>
    </xf>
    <xf numFmtId="0" fontId="0" fillId="52" borderId="10" xfId="0" applyFill="1" applyBorder="1"/>
    <xf numFmtId="0" fontId="22" fillId="52" borderId="10" xfId="0" applyFont="1" applyFill="1" applyBorder="1" applyAlignment="1">
      <alignment horizontal="center"/>
    </xf>
    <xf numFmtId="0" fontId="22" fillId="52" borderId="10" xfId="0" applyFont="1" applyFill="1" applyBorder="1" applyAlignment="1">
      <alignment horizontal="center" vertical="top"/>
    </xf>
    <xf numFmtId="0" fontId="57" fillId="52" borderId="10" xfId="0" applyFont="1" applyFill="1" applyBorder="1" applyAlignment="1">
      <alignment horizontal="center" vertical="center" wrapText="1"/>
    </xf>
    <xf numFmtId="0" fontId="96" fillId="52" borderId="10" xfId="0" applyFont="1" applyFill="1" applyBorder="1" applyAlignment="1">
      <alignment horizontal="center" vertical="center" wrapText="1"/>
    </xf>
    <xf numFmtId="0" fontId="60" fillId="52" borderId="10" xfId="0" applyFont="1" applyFill="1" applyBorder="1" applyAlignment="1">
      <alignment horizontal="center" vertical="center" wrapText="1"/>
    </xf>
    <xf numFmtId="0" fontId="19" fillId="52" borderId="10" xfId="0" applyFont="1" applyFill="1" applyBorder="1" applyAlignment="1">
      <alignment horizontal="center" vertical="center" wrapText="1"/>
    </xf>
    <xf numFmtId="0" fontId="60" fillId="52" borderId="10" xfId="0" applyFont="1" applyFill="1" applyBorder="1" applyAlignment="1">
      <alignment horizontal="center" textRotation="90" wrapText="1"/>
    </xf>
    <xf numFmtId="0" fontId="87" fillId="52" borderId="10" xfId="0" applyFont="1" applyFill="1" applyBorder="1" applyAlignment="1">
      <alignment horizontal="center" vertical="center"/>
    </xf>
    <xf numFmtId="0" fontId="21" fillId="52" borderId="10" xfId="0" applyFont="1" applyFill="1" applyBorder="1" applyAlignment="1">
      <alignment horizontal="center" vertical="center"/>
    </xf>
    <xf numFmtId="0" fontId="16" fillId="52" borderId="10" xfId="0" applyFont="1" applyFill="1" applyBorder="1" applyAlignment="1">
      <alignment horizontal="center" vertical="center" wrapText="1"/>
    </xf>
    <xf numFmtId="0" fontId="25" fillId="52" borderId="10" xfId="0" applyFont="1" applyFill="1" applyBorder="1" applyAlignment="1">
      <alignment horizontal="center" vertical="center" wrapText="1"/>
    </xf>
    <xf numFmtId="1" fontId="45" fillId="52" borderId="10" xfId="0" applyNumberFormat="1" applyFont="1" applyFill="1" applyBorder="1" applyAlignment="1">
      <alignment horizontal="center" wrapText="1"/>
    </xf>
    <xf numFmtId="0" fontId="45" fillId="52" borderId="10" xfId="0" applyFont="1" applyFill="1" applyBorder="1" applyAlignment="1">
      <alignment horizontal="center" wrapText="1"/>
    </xf>
    <xf numFmtId="0" fontId="24" fillId="52" borderId="10" xfId="0" applyFont="1" applyFill="1" applyBorder="1" applyAlignment="1">
      <alignment horizontal="center" wrapText="1"/>
    </xf>
    <xf numFmtId="0" fontId="59" fillId="52" borderId="10" xfId="0" applyFont="1" applyFill="1" applyBorder="1"/>
    <xf numFmtId="0" fontId="0" fillId="50" borderId="10" xfId="0" applyFont="1" applyFill="1" applyBorder="1" applyAlignment="1">
      <alignment horizontal="center"/>
    </xf>
    <xf numFmtId="0" fontId="54" fillId="37" borderId="10" xfId="0" applyFont="1" applyFill="1" applyBorder="1" applyAlignment="1">
      <alignment horizontal="center" vertical="center"/>
    </xf>
    <xf numFmtId="0" fontId="0" fillId="51" borderId="10" xfId="0" applyFont="1" applyFill="1" applyBorder="1" applyAlignment="1">
      <alignment vertical="center"/>
    </xf>
    <xf numFmtId="0" fontId="54" fillId="48" borderId="10" xfId="0" applyFont="1" applyFill="1" applyBorder="1" applyAlignment="1">
      <alignment horizontal="center" vertical="center"/>
    </xf>
    <xf numFmtId="0" fontId="61" fillId="49" borderId="10" xfId="0" applyFont="1" applyFill="1" applyBorder="1" applyAlignment="1">
      <alignment horizontal="center"/>
    </xf>
    <xf numFmtId="0" fontId="61" fillId="39" borderId="10" xfId="0" applyFont="1" applyFill="1" applyBorder="1" applyAlignment="1">
      <alignment horizontal="center"/>
    </xf>
    <xf numFmtId="0" fontId="59" fillId="0" borderId="10" xfId="0" applyFont="1" applyBorder="1" applyAlignment="1">
      <alignment vertical="center" wrapText="1"/>
    </xf>
    <xf numFmtId="0" fontId="58" fillId="0" borderId="10" xfId="0" applyFont="1" applyBorder="1" applyAlignment="1">
      <alignment vertical="top" wrapText="1"/>
    </xf>
    <xf numFmtId="0" fontId="59" fillId="0" borderId="10" xfId="0" applyFont="1" applyFill="1" applyBorder="1" applyAlignment="1">
      <alignment horizontal="left" vertical="center"/>
    </xf>
    <xf numFmtId="0" fontId="59" fillId="0" borderId="10" xfId="0" applyFont="1" applyBorder="1" applyAlignment="1">
      <alignment vertical="center"/>
    </xf>
    <xf numFmtId="0" fontId="59" fillId="0" borderId="10" xfId="0" applyFont="1" applyBorder="1" applyAlignment="1">
      <alignment horizontal="center" vertical="center"/>
    </xf>
    <xf numFmtId="0" fontId="87" fillId="0" borderId="10" xfId="0" applyFont="1" applyFill="1" applyBorder="1" applyAlignment="1">
      <alignment horizontal="center" vertical="center"/>
    </xf>
    <xf numFmtId="1" fontId="0" fillId="0" borderId="10" xfId="0" applyNumberFormat="1" applyFont="1" applyFill="1" applyBorder="1" applyAlignment="1">
      <alignment horizontal="center" vertical="center"/>
    </xf>
    <xf numFmtId="0" fontId="0" fillId="0" borderId="10" xfId="0" applyFont="1" applyFill="1" applyBorder="1" applyAlignment="1">
      <alignment horizontal="center" vertical="center"/>
    </xf>
    <xf numFmtId="0" fontId="69" fillId="0" borderId="10" xfId="0" applyFont="1" applyFill="1" applyBorder="1" applyAlignment="1">
      <alignment horizontal="center" vertical="center"/>
    </xf>
    <xf numFmtId="1" fontId="16" fillId="0" borderId="10" xfId="0" applyNumberFormat="1" applyFont="1" applyFill="1" applyBorder="1" applyAlignment="1">
      <alignment horizontal="center" vertical="center"/>
    </xf>
    <xf numFmtId="0" fontId="29" fillId="0" borderId="10" xfId="0" applyFont="1" applyBorder="1" applyAlignment="1">
      <alignment horizontal="center" vertical="center"/>
    </xf>
    <xf numFmtId="0" fontId="0" fillId="0" borderId="10" xfId="0" applyFont="1" applyFill="1" applyBorder="1" applyAlignment="1">
      <alignment horizontal="center"/>
    </xf>
    <xf numFmtId="0" fontId="0" fillId="0" borderId="10" xfId="0" applyFont="1" applyFill="1" applyBorder="1" applyAlignment="1">
      <alignment vertical="center"/>
    </xf>
    <xf numFmtId="0" fontId="61" fillId="37" borderId="10" xfId="0" applyFont="1" applyFill="1" applyBorder="1" applyAlignment="1">
      <alignment horizontal="center" vertical="center"/>
    </xf>
    <xf numFmtId="0" fontId="61" fillId="48" borderId="10" xfId="0" applyFont="1" applyFill="1" applyBorder="1" applyAlignment="1">
      <alignment horizontal="center" vertical="center"/>
    </xf>
    <xf numFmtId="0" fontId="61" fillId="49" borderId="10" xfId="0" applyFont="1" applyFill="1" applyBorder="1" applyAlignment="1">
      <alignment horizontal="center" vertical="top"/>
    </xf>
    <xf numFmtId="0" fontId="58" fillId="0" borderId="10" xfId="0" applyFont="1" applyBorder="1" applyAlignment="1">
      <alignment vertical="center"/>
    </xf>
    <xf numFmtId="0" fontId="16" fillId="0" borderId="10" xfId="0" applyFont="1" applyFill="1" applyBorder="1" applyAlignment="1">
      <alignment horizontal="center" vertical="center"/>
    </xf>
    <xf numFmtId="0" fontId="56" fillId="50" borderId="10" xfId="0" applyFont="1" applyFill="1" applyBorder="1" applyAlignment="1">
      <alignment horizontal="center" wrapText="1"/>
    </xf>
    <xf numFmtId="0" fontId="62" fillId="37" borderId="10" xfId="0" applyFont="1" applyFill="1" applyBorder="1" applyAlignment="1">
      <alignment horizontal="center" vertical="center"/>
    </xf>
    <xf numFmtId="0" fontId="61" fillId="51" borderId="10" xfId="0" applyFont="1" applyFill="1" applyBorder="1" applyAlignment="1">
      <alignment horizontal="center" vertical="center"/>
    </xf>
    <xf numFmtId="0" fontId="62" fillId="39" borderId="10" xfId="0" applyFont="1" applyFill="1" applyBorder="1" applyAlignment="1">
      <alignment horizontal="center"/>
    </xf>
    <xf numFmtId="0" fontId="14" fillId="0" borderId="10" xfId="0" applyFont="1" applyFill="1" applyBorder="1" applyAlignment="1">
      <alignment vertical="center" wrapText="1"/>
    </xf>
    <xf numFmtId="0" fontId="65" fillId="0" borderId="10" xfId="0" applyFont="1" applyFill="1" applyBorder="1" applyAlignment="1">
      <alignment vertical="center"/>
    </xf>
    <xf numFmtId="0" fontId="59" fillId="0" borderId="10" xfId="0" applyFont="1" applyFill="1" applyBorder="1" applyAlignment="1">
      <alignment vertical="center"/>
    </xf>
    <xf numFmtId="0" fontId="14" fillId="0" borderId="10" xfId="0" applyFont="1" applyFill="1" applyBorder="1" applyAlignment="1">
      <alignment vertical="center"/>
    </xf>
    <xf numFmtId="0" fontId="59" fillId="0" borderId="10" xfId="0" applyFont="1" applyFill="1" applyBorder="1" applyAlignment="1">
      <alignment horizontal="center" vertical="center"/>
    </xf>
    <xf numFmtId="0" fontId="59" fillId="0" borderId="10" xfId="0" applyFont="1" applyFill="1" applyBorder="1" applyAlignment="1">
      <alignment vertical="center" wrapText="1"/>
    </xf>
    <xf numFmtId="0" fontId="0" fillId="0" borderId="10" xfId="0" applyBorder="1" applyAlignment="1">
      <alignment vertical="center"/>
    </xf>
    <xf numFmtId="0" fontId="16" fillId="0" borderId="10" xfId="0" applyFont="1" applyFill="1" applyBorder="1" applyAlignment="1">
      <alignment vertical="center"/>
    </xf>
    <xf numFmtId="0" fontId="0" fillId="0" borderId="10" xfId="0" applyFill="1" applyBorder="1" applyAlignment="1">
      <alignment vertical="center"/>
    </xf>
    <xf numFmtId="0" fontId="54" fillId="0" borderId="10" xfId="0" applyFont="1" applyFill="1" applyBorder="1" applyAlignment="1">
      <alignment vertical="center"/>
    </xf>
    <xf numFmtId="0" fontId="14" fillId="0" borderId="10" xfId="0" applyFont="1" applyBorder="1" applyAlignment="1">
      <alignment vertical="center"/>
    </xf>
    <xf numFmtId="0" fontId="54" fillId="49" borderId="10" xfId="0" applyFont="1" applyFill="1" applyBorder="1" applyAlignment="1">
      <alignment horizontal="center" vertical="top"/>
    </xf>
    <xf numFmtId="0" fontId="54" fillId="39" borderId="10" xfId="0" applyFont="1" applyFill="1" applyBorder="1" applyAlignment="1">
      <alignment horizontal="center"/>
    </xf>
    <xf numFmtId="0" fontId="61" fillId="50" borderId="10" xfId="0" applyFont="1" applyFill="1" applyBorder="1" applyAlignment="1">
      <alignment horizontal="center" vertical="center"/>
    </xf>
    <xf numFmtId="0" fontId="59" fillId="0" borderId="10" xfId="0" applyFont="1" applyBorder="1" applyAlignment="1">
      <alignment horizontal="left" vertical="top" wrapText="1"/>
    </xf>
    <xf numFmtId="0" fontId="59" fillId="0" borderId="10" xfId="0" applyFont="1" applyBorder="1" applyAlignment="1">
      <alignment vertical="top" wrapText="1"/>
    </xf>
    <xf numFmtId="0" fontId="58" fillId="0" borderId="10" xfId="0" applyFont="1" applyBorder="1" applyAlignment="1">
      <alignment vertical="top"/>
    </xf>
    <xf numFmtId="0" fontId="59" fillId="0" borderId="10" xfId="0" applyFont="1" applyFill="1" applyBorder="1" applyAlignment="1">
      <alignment horizontal="left" vertical="top"/>
    </xf>
    <xf numFmtId="0" fontId="59" fillId="0" borderId="10" xfId="0" applyFont="1" applyBorder="1" applyAlignment="1">
      <alignment vertical="top"/>
    </xf>
    <xf numFmtId="0" fontId="59" fillId="0" borderId="10" xfId="0" applyFont="1" applyBorder="1" applyAlignment="1">
      <alignment horizontal="center" vertical="top"/>
    </xf>
    <xf numFmtId="0" fontId="37" fillId="0" borderId="10" xfId="0" applyFont="1" applyBorder="1" applyAlignment="1">
      <alignment horizontal="center" vertical="top"/>
    </xf>
    <xf numFmtId="0" fontId="0" fillId="0" borderId="10" xfId="0" applyFont="1" applyFill="1" applyBorder="1" applyAlignment="1">
      <alignment vertical="top"/>
    </xf>
    <xf numFmtId="0" fontId="0" fillId="51" borderId="10" xfId="0" applyFont="1" applyFill="1" applyBorder="1" applyAlignment="1">
      <alignment vertical="top"/>
    </xf>
    <xf numFmtId="0" fontId="59" fillId="51" borderId="10" xfId="0" applyFont="1" applyFill="1" applyBorder="1" applyAlignment="1">
      <alignment vertical="center"/>
    </xf>
    <xf numFmtId="0" fontId="68" fillId="0" borderId="10" xfId="0" applyFont="1" applyFill="1" applyBorder="1" applyAlignment="1">
      <alignment horizontal="center" vertical="center"/>
    </xf>
    <xf numFmtId="1" fontId="59" fillId="0" borderId="10" xfId="0" applyNumberFormat="1" applyFont="1" applyFill="1" applyBorder="1" applyAlignment="1">
      <alignment horizontal="center" vertical="center"/>
    </xf>
    <xf numFmtId="0" fontId="94" fillId="0" borderId="10" xfId="0" applyFont="1" applyFill="1" applyBorder="1" applyAlignment="1">
      <alignment horizontal="center"/>
    </xf>
    <xf numFmtId="0" fontId="61" fillId="0" borderId="10" xfId="0" applyFont="1" applyBorder="1" applyAlignment="1">
      <alignment horizontal="center" vertical="center"/>
    </xf>
    <xf numFmtId="0" fontId="94" fillId="0" borderId="10" xfId="0" applyFont="1" applyFill="1" applyBorder="1" applyAlignment="1">
      <alignment horizontal="center" vertical="center"/>
    </xf>
    <xf numFmtId="0" fontId="94" fillId="50" borderId="10" xfId="0" applyFont="1" applyFill="1" applyBorder="1" applyAlignment="1">
      <alignment horizontal="center" wrapText="1"/>
    </xf>
    <xf numFmtId="0" fontId="94" fillId="51" borderId="10" xfId="0" applyFont="1" applyFill="1" applyBorder="1" applyAlignment="1">
      <alignment vertical="top" wrapText="1"/>
    </xf>
    <xf numFmtId="0" fontId="61" fillId="0" borderId="10" xfId="0" applyFont="1" applyBorder="1" applyAlignment="1">
      <alignment horizontal="center" vertical="top"/>
    </xf>
    <xf numFmtId="0" fontId="59" fillId="0" borderId="10" xfId="0" applyFont="1" applyFill="1" applyBorder="1" applyAlignment="1">
      <alignment vertical="top"/>
    </xf>
    <xf numFmtId="0" fontId="53" fillId="50" borderId="10" xfId="0" applyFont="1" applyFill="1" applyBorder="1" applyAlignment="1">
      <alignment horizontal="center"/>
    </xf>
    <xf numFmtId="0" fontId="53" fillId="51" borderId="10" xfId="0" applyFont="1" applyFill="1" applyBorder="1" applyAlignment="1">
      <alignment horizontal="center" vertical="top"/>
    </xf>
    <xf numFmtId="0" fontId="53" fillId="49" borderId="10" xfId="0" applyFont="1" applyFill="1" applyBorder="1" applyAlignment="1">
      <alignment horizontal="center" vertical="top"/>
    </xf>
    <xf numFmtId="0" fontId="59" fillId="0" borderId="10" xfId="0" applyFont="1" applyBorder="1" applyAlignment="1">
      <alignment horizontal="left" vertical="top"/>
    </xf>
    <xf numFmtId="0" fontId="87" fillId="0" borderId="10" xfId="0" applyFont="1" applyBorder="1" applyAlignment="1">
      <alignment horizontal="center" vertical="center"/>
    </xf>
    <xf numFmtId="1" fontId="59" fillId="0" borderId="10" xfId="0" applyNumberFormat="1" applyFont="1" applyBorder="1" applyAlignment="1">
      <alignment horizontal="center" vertical="center"/>
    </xf>
    <xf numFmtId="0" fontId="68" fillId="0" borderId="10" xfId="0" applyFont="1" applyBorder="1" applyAlignment="1">
      <alignment horizontal="center" vertical="center"/>
    </xf>
    <xf numFmtId="0" fontId="93" fillId="0" borderId="10" xfId="43" applyFont="1" applyBorder="1" applyAlignment="1">
      <alignment horizontal="center" vertical="center" wrapText="1"/>
    </xf>
    <xf numFmtId="0" fontId="87" fillId="0" borderId="10" xfId="0" applyFont="1" applyBorder="1" applyAlignment="1">
      <alignment horizontal="center"/>
    </xf>
    <xf numFmtId="0" fontId="92" fillId="0" borderId="10" xfId="0" applyFont="1" applyBorder="1" applyAlignment="1">
      <alignment horizontal="center" vertical="top"/>
    </xf>
    <xf numFmtId="0" fontId="0" fillId="0" borderId="10" xfId="0" applyBorder="1" applyAlignment="1">
      <alignment vertical="top"/>
    </xf>
    <xf numFmtId="0" fontId="53" fillId="49" borderId="10" xfId="0" applyFont="1" applyFill="1" applyBorder="1" applyAlignment="1">
      <alignment horizontal="center" vertical="top" wrapText="1"/>
    </xf>
    <xf numFmtId="0" fontId="56" fillId="51" borderId="10" xfId="0" applyFont="1" applyFill="1" applyBorder="1" applyAlignment="1">
      <alignment vertical="top" wrapText="1"/>
    </xf>
    <xf numFmtId="0" fontId="56" fillId="0" borderId="10" xfId="0" applyFont="1" applyBorder="1" applyAlignment="1">
      <alignment vertical="top"/>
    </xf>
    <xf numFmtId="0" fontId="59" fillId="50" borderId="10" xfId="0" applyFont="1" applyFill="1" applyBorder="1" applyAlignment="1">
      <alignment horizontal="center"/>
    </xf>
    <xf numFmtId="0" fontId="59" fillId="51" borderId="10" xfId="0" applyFont="1" applyFill="1" applyBorder="1" applyAlignment="1">
      <alignment vertical="top"/>
    </xf>
    <xf numFmtId="0" fontId="32" fillId="0" borderId="10" xfId="0" applyFont="1" applyBorder="1" applyAlignment="1">
      <alignment vertical="top"/>
    </xf>
    <xf numFmtId="0" fontId="56" fillId="50" borderId="10" xfId="0" applyFont="1" applyFill="1" applyBorder="1" applyAlignment="1">
      <alignment horizontal="center"/>
    </xf>
    <xf numFmtId="0" fontId="0" fillId="37" borderId="10" xfId="0" applyFill="1" applyBorder="1" applyAlignment="1">
      <alignment horizontal="center" vertical="center"/>
    </xf>
    <xf numFmtId="0" fontId="56" fillId="51" borderId="10" xfId="0" applyFont="1" applyFill="1" applyBorder="1" applyAlignment="1">
      <alignment horizontal="center" vertical="center"/>
    </xf>
    <xf numFmtId="0" fontId="0" fillId="48" borderId="10" xfId="0" applyFill="1" applyBorder="1" applyAlignment="1">
      <alignment horizontal="center" vertical="center"/>
    </xf>
    <xf numFmtId="0" fontId="56" fillId="49" borderId="10" xfId="0" applyFont="1" applyFill="1" applyBorder="1" applyAlignment="1">
      <alignment horizontal="center" vertical="center"/>
    </xf>
    <xf numFmtId="0" fontId="0" fillId="0" borderId="10" xfId="0" applyFill="1" applyBorder="1" applyAlignment="1">
      <alignment horizontal="right" vertical="center" wrapText="1"/>
    </xf>
    <xf numFmtId="0" fontId="0" fillId="0" borderId="10" xfId="0" applyFill="1" applyBorder="1" applyAlignment="1">
      <alignment horizontal="left" vertical="center"/>
    </xf>
    <xf numFmtId="0" fontId="59" fillId="0" borderId="10" xfId="0" applyFont="1" applyFill="1" applyBorder="1"/>
    <xf numFmtId="0" fontId="0" fillId="0" borderId="10" xfId="0" applyFill="1" applyBorder="1"/>
    <xf numFmtId="0" fontId="21" fillId="37" borderId="10" xfId="0" applyFont="1" applyFill="1" applyBorder="1" applyAlignment="1">
      <alignment wrapText="1"/>
    </xf>
    <xf numFmtId="0" fontId="21" fillId="38" borderId="10" xfId="0" applyFont="1" applyFill="1" applyBorder="1" applyAlignment="1">
      <alignment wrapText="1"/>
    </xf>
    <xf numFmtId="0" fontId="21" fillId="47" borderId="10" xfId="0" applyFont="1" applyFill="1" applyBorder="1" applyAlignment="1">
      <alignment wrapText="1"/>
    </xf>
    <xf numFmtId="0" fontId="66" fillId="37" borderId="10" xfId="0" applyFont="1" applyFill="1" applyBorder="1" applyAlignment="1">
      <alignment horizontal="center" wrapText="1"/>
    </xf>
    <xf numFmtId="0" fontId="67" fillId="37" borderId="10" xfId="0" applyFont="1" applyFill="1" applyBorder="1" applyAlignment="1" applyProtection="1">
      <alignment horizontal="center" wrapText="1"/>
      <protection locked="0"/>
    </xf>
    <xf numFmtId="0" fontId="24" fillId="0" borderId="10" xfId="0" applyFont="1" applyFill="1" applyBorder="1"/>
    <xf numFmtId="0" fontId="0" fillId="37" borderId="10" xfId="0" applyFill="1" applyBorder="1" applyAlignment="1">
      <alignment horizontal="center" vertical="center" wrapText="1"/>
    </xf>
    <xf numFmtId="0" fontId="56" fillId="51" borderId="10" xfId="0" applyFont="1" applyFill="1" applyBorder="1" applyAlignment="1">
      <alignment horizontal="center" wrapText="1"/>
    </xf>
    <xf numFmtId="0" fontId="0" fillId="48" borderId="10" xfId="0" applyFill="1" applyBorder="1" applyAlignment="1">
      <alignment horizontal="center" vertical="center" wrapText="1"/>
    </xf>
    <xf numFmtId="0" fontId="56" fillId="49" borderId="10" xfId="0" applyFont="1" applyFill="1" applyBorder="1" applyAlignment="1">
      <alignment horizontal="center" wrapText="1"/>
    </xf>
    <xf numFmtId="0" fontId="0" fillId="39" borderId="10" xfId="0" applyFill="1" applyBorder="1" applyAlignment="1">
      <alignment horizontal="center" vertical="center" wrapText="1"/>
    </xf>
    <xf numFmtId="0" fontId="0" fillId="0" borderId="10" xfId="0" applyFont="1" applyFill="1" applyBorder="1"/>
    <xf numFmtId="0" fontId="20" fillId="0" borderId="10" xfId="0" applyFont="1" applyFill="1" applyBorder="1"/>
    <xf numFmtId="0" fontId="21" fillId="0" borderId="10" xfId="0" applyFont="1" applyFill="1" applyBorder="1"/>
    <xf numFmtId="0" fontId="0" fillId="39" borderId="10" xfId="0" applyFill="1" applyBorder="1"/>
    <xf numFmtId="0" fontId="0" fillId="50" borderId="10" xfId="0" applyFill="1" applyBorder="1" applyAlignment="1">
      <alignment horizontal="center"/>
    </xf>
    <xf numFmtId="0" fontId="0" fillId="51" borderId="10" xfId="0" applyFill="1" applyBorder="1"/>
    <xf numFmtId="0" fontId="22" fillId="0" borderId="10" xfId="0" applyFont="1" applyFill="1" applyBorder="1" applyAlignment="1">
      <alignment horizontal="center"/>
    </xf>
    <xf numFmtId="0" fontId="22" fillId="49" borderId="10" xfId="0" applyFont="1" applyFill="1" applyBorder="1" applyAlignment="1">
      <alignment horizontal="center" vertical="top"/>
    </xf>
    <xf numFmtId="0" fontId="25" fillId="0" borderId="10" xfId="0" applyFont="1" applyFill="1" applyBorder="1" applyAlignment="1">
      <alignment vertical="center"/>
    </xf>
    <xf numFmtId="0" fontId="25" fillId="0" borderId="10" xfId="0" applyFont="1" applyFill="1" applyBorder="1"/>
    <xf numFmtId="0" fontId="22" fillId="0" borderId="10" xfId="0" applyFont="1" applyFill="1" applyBorder="1" applyAlignment="1">
      <alignment horizontal="center" vertical="center"/>
    </xf>
    <xf numFmtId="0" fontId="24" fillId="39" borderId="10" xfId="0" applyFont="1" applyFill="1" applyBorder="1" applyAlignment="1">
      <alignment horizontal="center" wrapText="1"/>
    </xf>
    <xf numFmtId="0" fontId="0" fillId="0" borderId="10" xfId="0" applyFont="1" applyBorder="1" applyAlignment="1" applyProtection="1">
      <alignment horizontal="center" wrapText="1"/>
      <protection locked="0"/>
    </xf>
    <xf numFmtId="0" fontId="22" fillId="0" borderId="10" xfId="0" applyFont="1" applyBorder="1" applyAlignment="1" applyProtection="1">
      <alignment horizontal="center" wrapText="1"/>
      <protection locked="0"/>
    </xf>
    <xf numFmtId="0" fontId="29" fillId="0" borderId="10" xfId="0" applyFont="1" applyBorder="1" applyAlignment="1" applyProtection="1">
      <alignment horizontal="center" wrapText="1"/>
      <protection locked="0"/>
    </xf>
    <xf numFmtId="0" fontId="37" fillId="0" borderId="10" xfId="0" applyFont="1" applyBorder="1" applyAlignment="1" applyProtection="1">
      <alignment horizontal="center" textRotation="90" wrapText="1"/>
      <protection locked="0"/>
    </xf>
    <xf numFmtId="0" fontId="0" fillId="0" borderId="10" xfId="0" applyFill="1" applyBorder="1" applyAlignment="1">
      <alignment horizontal="center" vertical="center" wrapText="1"/>
    </xf>
    <xf numFmtId="0" fontId="46" fillId="0" borderId="10" xfId="0" applyFont="1" applyBorder="1" applyAlignment="1" applyProtection="1">
      <alignment horizontal="center" textRotation="90" wrapText="1"/>
      <protection locked="0"/>
    </xf>
    <xf numFmtId="0" fontId="38" fillId="42" borderId="10" xfId="0" applyFont="1" applyFill="1" applyBorder="1" applyAlignment="1">
      <alignment horizontal="center" vertical="center" wrapText="1"/>
    </xf>
    <xf numFmtId="0" fontId="38" fillId="0" borderId="10" xfId="0" applyFont="1" applyBorder="1" applyAlignment="1" applyProtection="1">
      <alignment horizontal="center" textRotation="90" wrapText="1"/>
      <protection locked="0"/>
    </xf>
    <xf numFmtId="0" fontId="29" fillId="0" borderId="10" xfId="0" applyFont="1" applyFill="1" applyBorder="1" applyAlignment="1" applyProtection="1">
      <alignment horizontal="left" vertical="top" wrapText="1"/>
      <protection locked="0"/>
    </xf>
    <xf numFmtId="0" fontId="24" fillId="38" borderId="10" xfId="0" applyFont="1" applyFill="1" applyBorder="1" applyAlignment="1">
      <alignment horizontal="center" wrapText="1"/>
    </xf>
    <xf numFmtId="0" fontId="34" fillId="0" borderId="10" xfId="0" applyFont="1" applyBorder="1" applyAlignment="1" applyProtection="1">
      <alignment horizontal="center" wrapText="1"/>
      <protection locked="0"/>
    </xf>
    <xf numFmtId="0" fontId="29" fillId="0" borderId="10" xfId="0" applyFont="1" applyBorder="1" applyAlignment="1" applyProtection="1">
      <alignment horizontal="center" vertical="center" wrapText="1"/>
      <protection locked="0"/>
    </xf>
    <xf numFmtId="0" fontId="42" fillId="0" borderId="10" xfId="0" applyFont="1" applyBorder="1" applyAlignment="1" applyProtection="1">
      <alignment horizontal="center" wrapText="1"/>
      <protection locked="0"/>
    </xf>
    <xf numFmtId="0" fontId="45" fillId="37" borderId="10" xfId="0" applyFont="1" applyFill="1" applyBorder="1" applyAlignment="1">
      <alignment horizontal="center" wrapText="1"/>
    </xf>
    <xf numFmtId="0" fontId="26" fillId="0" borderId="10" xfId="0" applyFont="1" applyBorder="1" applyAlignment="1" applyProtection="1">
      <alignment horizontal="center" vertical="center" wrapText="1"/>
      <protection locked="0"/>
    </xf>
    <xf numFmtId="0" fontId="29" fillId="0" borderId="10" xfId="0" applyFont="1" applyFill="1" applyBorder="1" applyAlignment="1" applyProtection="1">
      <alignment horizontal="center" wrapText="1"/>
      <protection locked="0"/>
    </xf>
    <xf numFmtId="0" fontId="38" fillId="40" borderId="10" xfId="0" applyFont="1" applyFill="1" applyBorder="1" applyAlignment="1">
      <alignment horizontal="center" vertical="center" wrapText="1"/>
    </xf>
    <xf numFmtId="0" fontId="38" fillId="41" borderId="10" xfId="0" applyFont="1" applyFill="1" applyBorder="1" applyAlignment="1">
      <alignment horizontal="center" vertical="center" wrapText="1"/>
    </xf>
    <xf numFmtId="1" fontId="45" fillId="37" borderId="10" xfId="0" applyNumberFormat="1" applyFont="1" applyFill="1" applyBorder="1" applyAlignment="1">
      <alignment horizontal="center" wrapText="1"/>
    </xf>
    <xf numFmtId="0" fontId="22" fillId="0" borderId="10" xfId="0" applyFont="1" applyBorder="1" applyAlignment="1">
      <alignment horizontal="left" vertical="center" wrapText="1"/>
    </xf>
    <xf numFmtId="0" fontId="29" fillId="0" borderId="10" xfId="0" applyFont="1" applyFill="1" applyBorder="1" applyAlignment="1" applyProtection="1">
      <alignment horizontal="left" wrapText="1"/>
      <protection locked="0"/>
    </xf>
    <xf numFmtId="0" fontId="32" fillId="0" borderId="10" xfId="0" applyFont="1" applyFill="1" applyBorder="1" applyAlignment="1" applyProtection="1">
      <alignment horizontal="center" wrapText="1"/>
      <protection locked="0"/>
    </xf>
    <xf numFmtId="0" fontId="24" fillId="37" borderId="10" xfId="0" applyFont="1" applyFill="1" applyBorder="1" applyAlignment="1">
      <alignment horizontal="center" wrapText="1"/>
    </xf>
    <xf numFmtId="0" fontId="69" fillId="50" borderId="10" xfId="0" applyFont="1" applyFill="1" applyBorder="1" applyAlignment="1">
      <alignment horizontal="center" textRotation="90" wrapText="1"/>
    </xf>
    <xf numFmtId="0" fontId="48" fillId="37" borderId="10" xfId="0" applyFont="1" applyFill="1" applyBorder="1" applyAlignment="1">
      <alignment horizontal="center" textRotation="90"/>
    </xf>
    <xf numFmtId="0" fontId="69" fillId="51" borderId="10" xfId="0" applyFont="1" applyFill="1" applyBorder="1" applyAlignment="1">
      <alignment horizontal="center" textRotation="90" wrapText="1"/>
    </xf>
    <xf numFmtId="0" fontId="48" fillId="48" borderId="10" xfId="0" applyFont="1" applyFill="1" applyBorder="1" applyAlignment="1">
      <alignment horizontal="center" textRotation="90" wrapText="1"/>
    </xf>
    <xf numFmtId="0" fontId="48" fillId="0" borderId="10" xfId="0" applyFont="1" applyFill="1" applyBorder="1" applyAlignment="1">
      <alignment horizontal="center" textRotation="90" wrapText="1"/>
    </xf>
    <xf numFmtId="0" fontId="69" fillId="49" borderId="10" xfId="0" applyFont="1" applyFill="1" applyBorder="1" applyAlignment="1">
      <alignment horizontal="center" textRotation="90" wrapText="1"/>
    </xf>
    <xf numFmtId="0" fontId="48" fillId="39" borderId="10" xfId="0" applyFont="1" applyFill="1" applyBorder="1" applyAlignment="1">
      <alignment horizontal="center" textRotation="90" wrapText="1"/>
    </xf>
    <xf numFmtId="0" fontId="70" fillId="0" borderId="10" xfId="0" applyFont="1" applyBorder="1" applyAlignment="1">
      <alignment horizontal="center" vertical="center" wrapText="1"/>
    </xf>
    <xf numFmtId="0" fontId="88" fillId="0" borderId="10" xfId="0" applyFont="1" applyBorder="1" applyAlignment="1">
      <alignment horizontal="center" vertical="center" wrapText="1"/>
    </xf>
    <xf numFmtId="0" fontId="88" fillId="0" borderId="10" xfId="0" applyFont="1" applyBorder="1" applyAlignment="1">
      <alignment horizontal="center" vertical="center"/>
    </xf>
    <xf numFmtId="0" fontId="89" fillId="0" borderId="10" xfId="0" applyFont="1" applyFill="1" applyBorder="1" applyAlignment="1">
      <alignment horizontal="center" vertical="center" wrapText="1"/>
    </xf>
    <xf numFmtId="0" fontId="68" fillId="36" borderId="10" xfId="0" applyFont="1" applyFill="1" applyBorder="1" applyAlignment="1">
      <alignment horizontal="center" textRotation="90" wrapText="1"/>
    </xf>
    <xf numFmtId="0" fontId="68" fillId="0" borderId="10" xfId="0" applyFont="1" applyBorder="1" applyAlignment="1">
      <alignment horizontal="center" textRotation="90"/>
    </xf>
    <xf numFmtId="0" fontId="34" fillId="0" borderId="13" xfId="42" applyFont="1" applyBorder="1" applyAlignment="1" applyProtection="1">
      <alignment horizontal="center" wrapText="1"/>
      <protection locked="0"/>
    </xf>
    <xf numFmtId="0" fontId="32" fillId="0" borderId="13" xfId="42" applyBorder="1" applyAlignment="1" applyProtection="1">
      <alignment horizontal="center" wrapText="1"/>
      <protection locked="0"/>
    </xf>
    <xf numFmtId="0" fontId="77" fillId="0" borderId="13" xfId="42" applyFont="1" applyBorder="1" applyAlignment="1" applyProtection="1">
      <alignment horizontal="center" wrapText="1"/>
      <protection locked="0"/>
    </xf>
    <xf numFmtId="0" fontId="77" fillId="0" borderId="13" xfId="42" applyFont="1" applyBorder="1" applyAlignment="1" applyProtection="1">
      <alignment horizontal="left" wrapText="1"/>
      <protection locked="0"/>
    </xf>
    <xf numFmtId="0" fontId="32" fillId="0" borderId="13" xfId="42" applyBorder="1" applyAlignment="1" applyProtection="1">
      <alignment horizontal="center" vertical="top" wrapText="1"/>
      <protection locked="0"/>
    </xf>
    <xf numFmtId="0" fontId="32" fillId="0" borderId="13" xfId="42" applyBorder="1" applyAlignment="1" applyProtection="1">
      <alignment horizontal="center" vertical="top"/>
      <protection locked="0"/>
    </xf>
    <xf numFmtId="0" fontId="32" fillId="0" borderId="11" xfId="42" applyBorder="1" applyAlignment="1" applyProtection="1">
      <alignment horizontal="center"/>
      <protection locked="0"/>
    </xf>
    <xf numFmtId="0" fontId="32" fillId="0" borderId="12" xfId="42" applyBorder="1" applyAlignment="1" applyProtection="1">
      <alignment horizontal="center"/>
      <protection locked="0"/>
    </xf>
    <xf numFmtId="0" fontId="26" fillId="0" borderId="13" xfId="42" applyFont="1" applyBorder="1" applyAlignment="1" applyProtection="1">
      <alignment horizontal="left" wrapText="1"/>
      <protection locked="0"/>
    </xf>
    <xf numFmtId="0" fontId="29" fillId="0" borderId="13" xfId="42" applyFont="1" applyBorder="1" applyAlignment="1">
      <alignment horizontal="left" vertical="center" wrapText="1"/>
    </xf>
    <xf numFmtId="0" fontId="62" fillId="0" borderId="13" xfId="42" applyFont="1" applyBorder="1" applyAlignment="1" applyProtection="1">
      <alignment horizontal="center" vertical="center" wrapText="1"/>
      <protection locked="0"/>
    </xf>
    <xf numFmtId="0" fontId="34" fillId="38" borderId="13" xfId="42" applyFont="1" applyFill="1" applyBorder="1" applyAlignment="1" applyProtection="1">
      <alignment horizontal="center" textRotation="90" wrapText="1"/>
      <protection locked="0"/>
    </xf>
    <xf numFmtId="0" fontId="71" fillId="0" borderId="11" xfId="42" applyFont="1" applyBorder="1" applyAlignment="1" applyProtection="1">
      <alignment horizontal="center"/>
      <protection locked="0"/>
    </xf>
    <xf numFmtId="0" fontId="71" fillId="0" borderId="12" xfId="42" applyFont="1" applyBorder="1" applyAlignment="1" applyProtection="1">
      <alignment horizontal="center"/>
      <protection locked="0"/>
    </xf>
    <xf numFmtId="0" fontId="34" fillId="50" borderId="13" xfId="42" applyFont="1" applyFill="1" applyBorder="1" applyAlignment="1" applyProtection="1">
      <alignment horizontal="center" textRotation="90" wrapText="1"/>
      <protection locked="0"/>
    </xf>
    <xf numFmtId="0" fontId="61" fillId="50" borderId="13" xfId="42" applyFont="1" applyFill="1" applyBorder="1" applyAlignment="1">
      <alignment horizontal="center" vertical="center"/>
    </xf>
    <xf numFmtId="0" fontId="62" fillId="50" borderId="13" xfId="42" applyFont="1" applyFill="1" applyBorder="1" applyAlignment="1">
      <alignment horizontal="center" vertical="center"/>
    </xf>
    <xf numFmtId="1" fontId="37" fillId="50" borderId="13" xfId="42" applyNumberFormat="1" applyFont="1" applyFill="1" applyBorder="1" applyAlignment="1">
      <alignment horizontal="center"/>
    </xf>
    <xf numFmtId="0" fontId="29" fillId="50" borderId="13" xfId="42" applyFont="1" applyFill="1" applyBorder="1" applyAlignment="1">
      <alignment horizontal="center"/>
    </xf>
    <xf numFmtId="0" fontId="61" fillId="39" borderId="13" xfId="42" applyFont="1" applyFill="1" applyBorder="1" applyAlignment="1">
      <alignment horizontal="center"/>
    </xf>
    <xf numFmtId="0" fontId="62" fillId="39" borderId="13" xfId="42" applyFont="1" applyFill="1" applyBorder="1" applyAlignment="1">
      <alignment horizontal="center"/>
    </xf>
    <xf numFmtId="1" fontId="37" fillId="39" borderId="13" xfId="42" applyNumberFormat="1" applyFont="1" applyFill="1" applyBorder="1" applyAlignment="1">
      <alignment horizontal="center"/>
    </xf>
    <xf numFmtId="0" fontId="29" fillId="39" borderId="13" xfId="42" applyFont="1" applyFill="1" applyBorder="1" applyAlignment="1">
      <alignment horizontal="center"/>
    </xf>
    <xf numFmtId="0" fontId="34" fillId="39" borderId="11" xfId="42" applyFont="1" applyFill="1" applyBorder="1" applyAlignment="1" applyProtection="1">
      <alignment horizontal="center" textRotation="90" wrapText="1"/>
      <protection locked="0"/>
    </xf>
    <xf numFmtId="0" fontId="34" fillId="39" borderId="15" xfId="42" applyFont="1" applyFill="1" applyBorder="1" applyAlignment="1" applyProtection="1">
      <alignment horizontal="center" textRotation="90" wrapText="1"/>
      <protection locked="0"/>
    </xf>
    <xf numFmtId="0" fontId="34" fillId="39" borderId="12" xfId="42" applyFont="1" applyFill="1" applyBorder="1" applyAlignment="1" applyProtection="1">
      <alignment horizontal="center" textRotation="90" wrapText="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2 5" xfId="43" xr:uid="{58832DDE-16C0-4440-96F3-2192D6B187BC}"/>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2">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type="path" left="0.5" right="0.5" top="0.5" bottom="0.5">
          <stop position="0">
            <color theme="0"/>
          </stop>
          <stop position="1">
            <color theme="7"/>
          </stop>
        </gradientFill>
      </fill>
    </dxf>
    <dxf>
      <fill>
        <gradientFill type="path" left="0.5" right="0.5" top="0.5" bottom="0.5">
          <stop position="0">
            <color theme="0"/>
          </stop>
          <stop position="1">
            <color theme="7"/>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rgb="FF00B0F0"/>
          </stop>
        </gradientFill>
      </fill>
    </dxf>
    <dxf>
      <fill>
        <gradientFill degree="90">
          <stop position="0">
            <color theme="0"/>
          </stop>
          <stop position="1">
            <color theme="6"/>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type="path">
          <stop position="0">
            <color theme="0"/>
          </stop>
          <stop position="1">
            <color rgb="FF00FF00"/>
          </stop>
        </gradientFill>
      </fill>
    </dxf>
    <dxf>
      <fill>
        <gradientFill degree="90">
          <stop position="0">
            <color theme="0"/>
          </stop>
          <stop position="1">
            <color theme="6" tint="-0.25098422193060094"/>
          </stop>
        </gradientFill>
      </fill>
    </dxf>
    <dxf>
      <fill>
        <gradientFill degree="45">
          <stop position="0">
            <color theme="0"/>
          </stop>
          <stop position="1">
            <color theme="5" tint="0.40000610370189521"/>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patternFill>
          <bgColor rgb="FFFFC000"/>
        </patternFill>
      </fill>
    </dxf>
    <dxf>
      <fill>
        <patternFill>
          <bgColor theme="5" tint="0.59996337778862885"/>
        </patternFill>
      </fill>
    </dxf>
    <dxf>
      <fill>
        <gradientFill degree="90">
          <stop position="0">
            <color theme="0"/>
          </stop>
          <stop position="1">
            <color rgb="FFFF5050"/>
          </stop>
        </gradientFill>
      </fill>
    </dxf>
    <dxf>
      <fill>
        <gradientFill degree="90">
          <stop position="0">
            <color theme="0"/>
          </stop>
          <stop position="1">
            <color rgb="FF66FF33"/>
          </stop>
        </gradientFill>
      </fill>
    </dxf>
    <dxf>
      <fill>
        <gradientFill degree="90">
          <stop position="0">
            <color theme="0"/>
          </stop>
          <stop position="1">
            <color theme="6" tint="0.40000610370189521"/>
          </stop>
        </gradientFill>
      </fill>
    </dxf>
    <dxf>
      <fill>
        <gradientFill degree="90">
          <stop position="0">
            <color theme="0"/>
          </stop>
          <stop position="1">
            <color rgb="FF66FF33"/>
          </stop>
        </gradientFill>
      </fill>
    </dxf>
    <dxf>
      <fill>
        <gradientFill degree="90">
          <stop position="0">
            <color theme="0"/>
          </stop>
          <stop position="1">
            <color rgb="FFFFC000"/>
          </stop>
        </gradientFill>
      </fill>
    </dxf>
    <dxf>
      <fill>
        <gradientFill degree="90">
          <stop position="0">
            <color theme="0"/>
          </stop>
          <stop position="1">
            <color rgb="FFFF5050"/>
          </stop>
        </gradientFill>
      </fill>
    </dxf>
    <dxf>
      <fill>
        <gradientFill type="path" left="0.5" right="0.5" top="0.5" bottom="0.5">
          <stop position="0">
            <color theme="0"/>
          </stop>
          <stop position="1">
            <color theme="9" tint="0.80001220740379042"/>
          </stop>
        </gradientFill>
      </fill>
    </dxf>
    <dxf>
      <fill>
        <gradientFill degree="90">
          <stop position="0">
            <color theme="0"/>
          </stop>
          <stop position="1">
            <color rgb="FF66FF33"/>
          </stop>
        </gradientFill>
      </fill>
    </dxf>
    <dxf>
      <fill>
        <gradientFill type="path" left="0.5" right="0.5" top="0.5" bottom="0.5">
          <stop position="0">
            <color theme="0"/>
          </stop>
          <stop position="1">
            <color theme="9" tint="0.59999389629810485"/>
          </stop>
        </gradientFill>
      </fill>
    </dxf>
    <dxf>
      <fill>
        <gradientFill degree="90">
          <stop position="0">
            <color theme="0"/>
          </stop>
          <stop position="1">
            <color rgb="FFFF505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00FF00"/>
          </stop>
        </gradientFill>
      </fill>
    </dxf>
    <dxf>
      <fill>
        <gradientFill type="path" left="0.5" right="0.5" top="0.5" bottom="0.5">
          <stop position="0">
            <color theme="0"/>
          </stop>
          <stop position="1">
            <color theme="9" tint="0.59999389629810485"/>
          </stop>
        </gradientFill>
      </fill>
    </dxf>
    <dxf>
      <fill>
        <gradientFill type="path" left="0.5" right="0.5" top="0.5" bottom="0.5">
          <stop position="0">
            <color theme="0"/>
          </stop>
          <stop position="1">
            <color theme="9" tint="0.59999389629810485"/>
          </stop>
        </gradientFill>
      </fill>
    </dxf>
    <dxf>
      <fill>
        <gradientFill type="path" left="0.5" right="0.5" top="0.5" bottom="0.5">
          <stop position="0">
            <color theme="0"/>
          </stop>
          <stop position="1">
            <color theme="4" tint="0.59999389629810485"/>
          </stop>
        </gradientFill>
      </fill>
    </dxf>
    <dxf>
      <fill>
        <gradientFill type="path" left="0.5" right="0.5" top="0.5" bottom="0.5">
          <stop position="0">
            <color theme="0"/>
          </stop>
          <stop position="1">
            <color theme="7"/>
          </stop>
        </gradientFill>
      </fill>
    </dxf>
    <dxf>
      <fill>
        <gradientFill type="path" left="0.5" right="0.5" top="0.5" bottom="0.5">
          <stop position="0">
            <color theme="0"/>
          </stop>
          <stop position="1">
            <color theme="4"/>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degree="90">
          <stop position="0">
            <color theme="0"/>
          </stop>
          <stop position="1">
            <color rgb="FF66FF33"/>
          </stop>
        </gradientFill>
      </fill>
    </dxf>
    <dxf>
      <fill>
        <gradientFill type="path" left="0.5" right="0.5" top="0.5" bottom="0.5">
          <stop position="0">
            <color theme="0"/>
          </stop>
          <stop position="1">
            <color theme="9" tint="0.59999389629810485"/>
          </stop>
        </gradientFill>
      </fill>
    </dxf>
    <dxf>
      <fill>
        <gradientFill degree="90">
          <stop position="0">
            <color theme="0"/>
          </stop>
          <stop position="1">
            <color rgb="FFFF5050"/>
          </stop>
        </gradientFill>
      </fill>
    </dxf>
    <dxf>
      <fill>
        <gradientFill type="path" left="0.5" right="0.5" top="0.5" bottom="0.5">
          <stop position="0">
            <color theme="0"/>
          </stop>
          <stop position="1">
            <color theme="9" tint="0.59999389629810485"/>
          </stop>
        </gradientFill>
      </fill>
    </dxf>
    <dxf>
      <fill>
        <gradientFill type="path" left="0.5" right="0.5" top="0.5" bottom="0.5">
          <stop position="0">
            <color theme="0"/>
          </stop>
          <stop position="1">
            <color theme="4" tint="0.59999389629810485"/>
          </stop>
        </gradientFill>
      </fill>
    </dxf>
    <dxf>
      <fill>
        <gradientFill type="path" left="0.5" right="0.5" top="0.5" bottom="0.5">
          <stop position="0">
            <color theme="0"/>
          </stop>
          <stop position="1">
            <color theme="7"/>
          </stop>
        </gradientFill>
      </fill>
    </dxf>
    <dxf>
      <fill>
        <gradientFill type="path" left="0.5" right="0.5" top="0.5" bottom="0.5">
          <stop position="0">
            <color theme="0"/>
          </stop>
          <stop position="1">
            <color theme="4"/>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type="path" left="0.5" right="0.5" top="0.5" bottom="0.5">
          <stop position="0">
            <color theme="0"/>
          </stop>
          <stop position="1">
            <color theme="7"/>
          </stop>
        </gradientFill>
      </fill>
    </dxf>
    <dxf>
      <fill>
        <gradientFill type="path" left="0.5" right="0.5" top="0.5" bottom="0.5">
          <stop position="0">
            <color theme="0"/>
          </stop>
          <stop position="1">
            <color theme="7"/>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s>
  <tableStyles count="0" defaultTableStyle="TableStyleMedium2" defaultPivotStyle="PivotStyleLight16"/>
  <colors>
    <mruColors>
      <color rgb="FF99FF99"/>
      <color rgb="FF00FF00"/>
      <color rgb="FFCC99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34</xdr:col>
      <xdr:colOff>533399</xdr:colOff>
      <xdr:row>0</xdr:row>
      <xdr:rowOff>0</xdr:rowOff>
    </xdr:from>
    <xdr:to>
      <xdr:col>37</xdr:col>
      <xdr:colOff>638175</xdr:colOff>
      <xdr:row>2</xdr:row>
      <xdr:rowOff>361950</xdr:rowOff>
    </xdr:to>
    <xdr:grpSp>
      <xdr:nvGrpSpPr>
        <xdr:cNvPr id="2" name="Group 1">
          <a:extLst>
            <a:ext uri="{FF2B5EF4-FFF2-40B4-BE49-F238E27FC236}">
              <a16:creationId xmlns:a16="http://schemas.microsoft.com/office/drawing/2014/main" id="{7C80980A-7F50-4FE5-8D2D-81DAF294416C}"/>
            </a:ext>
          </a:extLst>
        </xdr:cNvPr>
        <xdr:cNvGrpSpPr/>
      </xdr:nvGrpSpPr>
      <xdr:grpSpPr>
        <a:xfrm>
          <a:off x="28146374" y="0"/>
          <a:ext cx="1790701" cy="1590675"/>
          <a:chOff x="18402300" y="38100"/>
          <a:chExt cx="1588772" cy="1095374"/>
        </a:xfrm>
      </xdr:grpSpPr>
      <xdr:sp macro="" textlink="" fLocksText="0">
        <xdr:nvSpPr>
          <xdr:cNvPr id="3" name="Rectangle 2">
            <a:extLst>
              <a:ext uri="{FF2B5EF4-FFF2-40B4-BE49-F238E27FC236}">
                <a16:creationId xmlns:a16="http://schemas.microsoft.com/office/drawing/2014/main" id="{8F2317A9-C60C-4F55-950B-4892AA087149}"/>
              </a:ext>
            </a:extLst>
          </xdr:cNvPr>
          <xdr:cNvSpPr>
            <a:spLocks noChangeAspect="1"/>
          </xdr:cNvSpPr>
        </xdr:nvSpPr>
        <xdr:spPr>
          <a:xfrm>
            <a:off x="18402300" y="38100"/>
            <a:ext cx="731520" cy="457200"/>
          </a:xfrm>
          <a:prstGeom prst="rect">
            <a:avLst/>
          </a:prstGeom>
          <a:solidFill>
            <a:srgbClr val="FF0000">
              <a:alpha val="62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l"/>
            <a:r>
              <a:rPr lang="en-US" sz="1100" b="1">
                <a:solidFill>
                  <a:sysClr val="windowText" lastClr="000000"/>
                </a:solidFill>
              </a:rPr>
              <a:t>VERY</a:t>
            </a:r>
            <a:r>
              <a:rPr lang="en-US" sz="1100" b="1" baseline="0">
                <a:solidFill>
                  <a:sysClr val="windowText" lastClr="000000"/>
                </a:solidFill>
              </a:rPr>
              <a:t> </a:t>
            </a:r>
            <a:r>
              <a:rPr lang="en-US" sz="1100" b="1">
                <a:solidFill>
                  <a:sysClr val="windowText" lastClr="000000"/>
                </a:solidFill>
              </a:rPr>
              <a:t>HIGH</a:t>
            </a:r>
            <a:r>
              <a:rPr lang="en-US" sz="1100" b="1" baseline="0">
                <a:solidFill>
                  <a:sysClr val="windowText" lastClr="000000"/>
                </a:solidFill>
              </a:rPr>
              <a:t> </a:t>
            </a:r>
          </a:p>
          <a:p>
            <a:pPr algn="l"/>
            <a:r>
              <a:rPr lang="en-US" sz="1100" b="1" baseline="0">
                <a:solidFill>
                  <a:sysClr val="windowText" lastClr="000000"/>
                </a:solidFill>
              </a:rPr>
              <a:t> = 10</a:t>
            </a:r>
            <a:endParaRPr lang="en-US" sz="1100" b="1">
              <a:solidFill>
                <a:sysClr val="windowText" lastClr="000000"/>
              </a:solidFill>
            </a:endParaRPr>
          </a:p>
        </xdr:txBody>
      </xdr:sp>
      <xdr:sp macro="" textlink="">
        <xdr:nvSpPr>
          <xdr:cNvPr id="4" name="Rectangle 3">
            <a:extLst>
              <a:ext uri="{FF2B5EF4-FFF2-40B4-BE49-F238E27FC236}">
                <a16:creationId xmlns:a16="http://schemas.microsoft.com/office/drawing/2014/main" id="{0C68C076-1EC8-4D51-A272-E6915712A480}"/>
              </a:ext>
            </a:extLst>
          </xdr:cNvPr>
          <xdr:cNvSpPr>
            <a:spLocks noChangeAspect="1"/>
          </xdr:cNvSpPr>
        </xdr:nvSpPr>
        <xdr:spPr>
          <a:xfrm>
            <a:off x="18402300" y="628649"/>
            <a:ext cx="731520" cy="50482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MEDIUM</a:t>
            </a:r>
          </a:p>
          <a:p>
            <a:pPr algn="l"/>
            <a:r>
              <a:rPr lang="en-US" sz="1100" b="1">
                <a:solidFill>
                  <a:sysClr val="windowText" lastClr="000000"/>
                </a:solidFill>
              </a:rPr>
              <a:t>= 6 - 7</a:t>
            </a:r>
          </a:p>
        </xdr:txBody>
      </xdr:sp>
      <xdr:sp macro="" textlink="">
        <xdr:nvSpPr>
          <xdr:cNvPr id="5" name="Rectangle 4">
            <a:extLst>
              <a:ext uri="{FF2B5EF4-FFF2-40B4-BE49-F238E27FC236}">
                <a16:creationId xmlns:a16="http://schemas.microsoft.com/office/drawing/2014/main" id="{11881645-8987-4D3C-8BBD-1F5C448AD332}"/>
              </a:ext>
            </a:extLst>
          </xdr:cNvPr>
          <xdr:cNvSpPr/>
        </xdr:nvSpPr>
        <xdr:spPr>
          <a:xfrm>
            <a:off x="19259552" y="628650"/>
            <a:ext cx="731520" cy="49530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solidFill>
                  <a:sysClr val="windowText" lastClr="000000"/>
                </a:solidFill>
              </a:rPr>
              <a:t>LOW </a:t>
            </a:r>
          </a:p>
          <a:p>
            <a:pPr algn="l"/>
            <a:r>
              <a:rPr lang="en-US" sz="1200" b="1">
                <a:solidFill>
                  <a:sysClr val="windowText" lastClr="000000"/>
                </a:solidFill>
              </a:rPr>
              <a:t>=</a:t>
            </a:r>
            <a:r>
              <a:rPr lang="en-US" sz="1200" b="1" baseline="0">
                <a:solidFill>
                  <a:sysClr val="windowText" lastClr="000000"/>
                </a:solidFill>
              </a:rPr>
              <a:t> 2 - 5</a:t>
            </a:r>
          </a:p>
          <a:p>
            <a:pPr algn="l"/>
            <a:endParaRPr lang="en-US" sz="1200" b="1">
              <a:solidFill>
                <a:sysClr val="windowText" lastClr="000000"/>
              </a:solidFill>
            </a:endParaRPr>
          </a:p>
        </xdr:txBody>
      </xdr:sp>
      <xdr:sp macro="" textlink="" fLocksText="0">
        <xdr:nvSpPr>
          <xdr:cNvPr id="6" name="Rectangle 5">
            <a:extLst>
              <a:ext uri="{FF2B5EF4-FFF2-40B4-BE49-F238E27FC236}">
                <a16:creationId xmlns:a16="http://schemas.microsoft.com/office/drawing/2014/main" id="{D5B5A307-20BD-4375-86FB-26D30F41A2ED}"/>
              </a:ext>
            </a:extLst>
          </xdr:cNvPr>
          <xdr:cNvSpPr>
            <a:spLocks noChangeAspect="1"/>
          </xdr:cNvSpPr>
        </xdr:nvSpPr>
        <xdr:spPr>
          <a:xfrm>
            <a:off x="19259552" y="38100"/>
            <a:ext cx="731520" cy="45720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l"/>
            <a:r>
              <a:rPr lang="en-US" sz="1100" b="1">
                <a:solidFill>
                  <a:sysClr val="windowText" lastClr="000000"/>
                </a:solidFill>
              </a:rPr>
              <a:t>HIGH</a:t>
            </a:r>
          </a:p>
          <a:p>
            <a:pPr algn="l"/>
            <a:r>
              <a:rPr lang="en-US" sz="1100" b="1" baseline="0">
                <a:solidFill>
                  <a:sysClr val="windowText" lastClr="000000"/>
                </a:solidFill>
              </a:rPr>
              <a:t>= 8 - 9</a:t>
            </a:r>
            <a:endParaRPr lang="en-US" sz="1100" b="1">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55</xdr:col>
      <xdr:colOff>38099</xdr:colOff>
      <xdr:row>0</xdr:row>
      <xdr:rowOff>714374</xdr:rowOff>
    </xdr:from>
    <xdr:to>
      <xdr:col>56</xdr:col>
      <xdr:colOff>266700</xdr:colOff>
      <xdr:row>0</xdr:row>
      <xdr:rowOff>1238249</xdr:rowOff>
    </xdr:to>
    <xdr:sp macro="" textlink="">
      <xdr:nvSpPr>
        <xdr:cNvPr id="2" name="Rectangle 1">
          <a:extLst>
            <a:ext uri="{FF2B5EF4-FFF2-40B4-BE49-F238E27FC236}">
              <a16:creationId xmlns:a16="http://schemas.microsoft.com/office/drawing/2014/main" id="{0A985620-8C37-4A66-AA05-A947091D75E8}"/>
            </a:ext>
          </a:extLst>
        </xdr:cNvPr>
        <xdr:cNvSpPr/>
      </xdr:nvSpPr>
      <xdr:spPr>
        <a:xfrm>
          <a:off x="42995849" y="190499"/>
          <a:ext cx="1009651" cy="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clientData/>
  </xdr:twoCellAnchor>
  <xdr:twoCellAnchor>
    <xdr:from>
      <xdr:col>58</xdr:col>
      <xdr:colOff>104773</xdr:colOff>
      <xdr:row>0</xdr:row>
      <xdr:rowOff>704849</xdr:rowOff>
    </xdr:from>
    <xdr:to>
      <xdr:col>60</xdr:col>
      <xdr:colOff>9524</xdr:colOff>
      <xdr:row>0</xdr:row>
      <xdr:rowOff>1247774</xdr:rowOff>
    </xdr:to>
    <xdr:sp macro="" textlink="">
      <xdr:nvSpPr>
        <xdr:cNvPr id="3" name="Rectangle 2">
          <a:extLst>
            <a:ext uri="{FF2B5EF4-FFF2-40B4-BE49-F238E27FC236}">
              <a16:creationId xmlns:a16="http://schemas.microsoft.com/office/drawing/2014/main" id="{7D5B5A22-8AC9-4DB3-A622-1EE816469D8B}"/>
            </a:ext>
          </a:extLst>
        </xdr:cNvPr>
        <xdr:cNvSpPr/>
      </xdr:nvSpPr>
      <xdr:spPr>
        <a:xfrm>
          <a:off x="45405673" y="190499"/>
          <a:ext cx="1466851" cy="0"/>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clientData/>
  </xdr:twoCellAnchor>
  <xdr:twoCellAnchor>
    <xdr:from>
      <xdr:col>61</xdr:col>
      <xdr:colOff>209548</xdr:colOff>
      <xdr:row>0</xdr:row>
      <xdr:rowOff>695324</xdr:rowOff>
    </xdr:from>
    <xdr:to>
      <xdr:col>63</xdr:col>
      <xdr:colOff>114299</xdr:colOff>
      <xdr:row>0</xdr:row>
      <xdr:rowOff>1238249</xdr:rowOff>
    </xdr:to>
    <xdr:sp macro="" textlink="">
      <xdr:nvSpPr>
        <xdr:cNvPr id="4" name="Rectangle 3">
          <a:extLst>
            <a:ext uri="{FF2B5EF4-FFF2-40B4-BE49-F238E27FC236}">
              <a16:creationId xmlns:a16="http://schemas.microsoft.com/office/drawing/2014/main" id="{E11BD185-A12D-4415-84D4-AFCAAE79E847}"/>
            </a:ext>
          </a:extLst>
        </xdr:cNvPr>
        <xdr:cNvSpPr/>
      </xdr:nvSpPr>
      <xdr:spPr>
        <a:xfrm>
          <a:off x="47853598" y="190499"/>
          <a:ext cx="1466851" cy="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clientData/>
  </xdr:twoCellAnchor>
  <xdr:twoCellAnchor>
    <xdr:from>
      <xdr:col>19</xdr:col>
      <xdr:colOff>451908</xdr:colOff>
      <xdr:row>0</xdr:row>
      <xdr:rowOff>322791</xdr:rowOff>
    </xdr:from>
    <xdr:to>
      <xdr:col>22</xdr:col>
      <xdr:colOff>188170</xdr:colOff>
      <xdr:row>0</xdr:row>
      <xdr:rowOff>1380067</xdr:rowOff>
    </xdr:to>
    <xdr:grpSp>
      <xdr:nvGrpSpPr>
        <xdr:cNvPr id="5" name="Group 4">
          <a:extLst>
            <a:ext uri="{FF2B5EF4-FFF2-40B4-BE49-F238E27FC236}">
              <a16:creationId xmlns:a16="http://schemas.microsoft.com/office/drawing/2014/main" id="{2070101A-6D6C-4F53-B62F-C70BE7DE51A4}"/>
            </a:ext>
          </a:extLst>
        </xdr:cNvPr>
        <xdr:cNvGrpSpPr/>
      </xdr:nvGrpSpPr>
      <xdr:grpSpPr>
        <a:xfrm>
          <a:off x="17396883" y="322791"/>
          <a:ext cx="1679362" cy="1057276"/>
          <a:chOff x="17602200" y="66675"/>
          <a:chExt cx="1402079" cy="1057276"/>
        </a:xfrm>
      </xdr:grpSpPr>
      <xdr:sp macro="" textlink="">
        <xdr:nvSpPr>
          <xdr:cNvPr id="6" name="Rectangle 5">
            <a:extLst>
              <a:ext uri="{FF2B5EF4-FFF2-40B4-BE49-F238E27FC236}">
                <a16:creationId xmlns:a16="http://schemas.microsoft.com/office/drawing/2014/main" id="{EECEDFF1-1E52-4597-A1CE-D68DAAA8D5D6}"/>
              </a:ext>
            </a:extLst>
          </xdr:cNvPr>
          <xdr:cNvSpPr/>
        </xdr:nvSpPr>
        <xdr:spPr>
          <a:xfrm>
            <a:off x="17602200" y="66675"/>
            <a:ext cx="640080" cy="457200"/>
          </a:xfrm>
          <a:prstGeom prst="rect">
            <a:avLst/>
          </a:prstGeom>
          <a:solidFill>
            <a:srgbClr val="FF5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VERY HIGH</a:t>
            </a:r>
            <a:r>
              <a:rPr lang="en-US" sz="1000" b="1" baseline="0">
                <a:solidFill>
                  <a:sysClr val="windowText" lastClr="000000"/>
                </a:solidFill>
              </a:rPr>
              <a:t> </a:t>
            </a:r>
            <a:endParaRPr lang="en-US" sz="1000" b="1">
              <a:solidFill>
                <a:sysClr val="windowText" lastClr="000000"/>
              </a:solidFill>
            </a:endParaRPr>
          </a:p>
        </xdr:txBody>
      </xdr:sp>
      <xdr:sp macro="" textlink="">
        <xdr:nvSpPr>
          <xdr:cNvPr id="7" name="Rectangle 6">
            <a:extLst>
              <a:ext uri="{FF2B5EF4-FFF2-40B4-BE49-F238E27FC236}">
                <a16:creationId xmlns:a16="http://schemas.microsoft.com/office/drawing/2014/main" id="{0AECD114-F21C-45F0-B5C5-28C69C0615CE}"/>
              </a:ext>
            </a:extLst>
          </xdr:cNvPr>
          <xdr:cNvSpPr/>
        </xdr:nvSpPr>
        <xdr:spPr>
          <a:xfrm>
            <a:off x="17602200" y="666751"/>
            <a:ext cx="640080" cy="457200"/>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rPr>
              <a:t>MEDIUM</a:t>
            </a:r>
          </a:p>
        </xdr:txBody>
      </xdr:sp>
      <xdr:sp macro="" textlink="">
        <xdr:nvSpPr>
          <xdr:cNvPr id="8" name="Rectangle 7">
            <a:extLst>
              <a:ext uri="{FF2B5EF4-FFF2-40B4-BE49-F238E27FC236}">
                <a16:creationId xmlns:a16="http://schemas.microsoft.com/office/drawing/2014/main" id="{4831A85D-13DF-49E4-A31F-8A9A5F8E18E9}"/>
              </a:ext>
            </a:extLst>
          </xdr:cNvPr>
          <xdr:cNvSpPr/>
        </xdr:nvSpPr>
        <xdr:spPr>
          <a:xfrm>
            <a:off x="18364199" y="666751"/>
            <a:ext cx="640080" cy="45720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rPr>
              <a:t>LOW</a:t>
            </a:r>
          </a:p>
        </xdr:txBody>
      </xdr:sp>
      <xdr:sp macro="" textlink="">
        <xdr:nvSpPr>
          <xdr:cNvPr id="9" name="Rectangle 8">
            <a:extLst>
              <a:ext uri="{FF2B5EF4-FFF2-40B4-BE49-F238E27FC236}">
                <a16:creationId xmlns:a16="http://schemas.microsoft.com/office/drawing/2014/main" id="{77AA4CB8-D0EA-423C-9664-99D73CDAAD2C}"/>
              </a:ext>
            </a:extLst>
          </xdr:cNvPr>
          <xdr:cNvSpPr/>
        </xdr:nvSpPr>
        <xdr:spPr>
          <a:xfrm>
            <a:off x="18364199" y="66675"/>
            <a:ext cx="640080" cy="457200"/>
          </a:xfrm>
          <a:prstGeom prst="rect">
            <a:avLst/>
          </a:prstGeom>
          <a:solidFill>
            <a:srgbClr val="FFCC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rPr>
              <a:t>HIGH</a:t>
            </a:r>
            <a:r>
              <a:rPr lang="en-US" sz="1200" b="1" baseline="0">
                <a:solidFill>
                  <a:sysClr val="windowText" lastClr="000000"/>
                </a:solidFill>
              </a:rPr>
              <a:t> </a:t>
            </a:r>
            <a:endParaRPr lang="en-US" sz="1200" b="1">
              <a:solidFill>
                <a:sysClr val="windowText" lastClr="000000"/>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X107"/>
  <sheetViews>
    <sheetView tabSelected="1" zoomScale="80" zoomScaleNormal="80" workbookViewId="0">
      <selection activeCell="M1" sqref="M1:M6"/>
    </sheetView>
  </sheetViews>
  <sheetFormatPr defaultRowHeight="17.25"/>
  <cols>
    <col min="1" max="1" width="9.140625" style="242"/>
    <col min="2" max="2" width="9.140625" style="226"/>
    <col min="3" max="3" width="9.140625" style="243" customWidth="1"/>
    <col min="4" max="4" width="9.140625" style="244" customWidth="1"/>
    <col min="5" max="5" width="9.140625" style="245" customWidth="1"/>
    <col min="6" max="6" width="9.140625" style="244" customWidth="1"/>
    <col min="7" max="7" width="30.28515625" style="238" customWidth="1"/>
    <col min="8" max="8" width="42.85546875" style="239" customWidth="1"/>
    <col min="9" max="10" width="17.85546875" style="225" customWidth="1"/>
    <col min="11" max="11" width="14.140625" style="226" customWidth="1"/>
    <col min="12" max="12" width="6.42578125" style="225" customWidth="1"/>
    <col min="13" max="13" width="6.42578125" style="205" customWidth="1"/>
    <col min="14" max="15" width="18.5703125" style="240" customWidth="1"/>
    <col min="16" max="16" width="19.5703125" style="240" customWidth="1"/>
    <col min="17" max="17" width="8.7109375" style="238" customWidth="1"/>
    <col min="18" max="18" width="8.7109375" style="246" customWidth="1"/>
    <col min="19" max="19" width="8.7109375" style="238" customWidth="1"/>
    <col min="20" max="20" width="8.7109375" style="246" customWidth="1"/>
    <col min="21" max="21" width="8.7109375" style="238" customWidth="1"/>
    <col min="22" max="22" width="8.7109375" style="246" customWidth="1"/>
    <col min="23" max="23" width="8.7109375" style="238" customWidth="1"/>
    <col min="24" max="24" width="8.7109375" style="247" customWidth="1"/>
    <col min="25" max="25" width="8.7109375" style="238" customWidth="1"/>
    <col min="26" max="26" width="8.7109375" style="247" customWidth="1"/>
    <col min="27" max="27" width="8.7109375" style="238" customWidth="1"/>
    <col min="28" max="28" width="8.7109375" style="247" customWidth="1"/>
    <col min="29" max="29" width="8.7109375" style="238" customWidth="1"/>
    <col min="30" max="30" width="8.7109375" style="247" customWidth="1"/>
    <col min="31" max="31" width="8.7109375" style="238" customWidth="1"/>
    <col min="32" max="32" width="8.7109375" style="247" customWidth="1"/>
    <col min="33" max="33" width="18.5703125" style="154" customWidth="1"/>
    <col min="34" max="35" width="8.7109375" style="238" customWidth="1"/>
    <col min="36" max="36" width="8.7109375" style="247" customWidth="1"/>
    <col min="37" max="38" width="8.7109375" style="238" customWidth="1"/>
    <col min="39" max="39" width="8.7109375" style="247" customWidth="1"/>
    <col min="40" max="41" width="8.7109375" style="238" customWidth="1"/>
    <col min="42" max="42" width="8.7109375" style="247" customWidth="1"/>
    <col min="43" max="44" width="8.7109375" style="238" customWidth="1"/>
    <col min="45" max="45" width="8.7109375" style="247" customWidth="1"/>
    <col min="46" max="47" width="8.7109375" style="238" customWidth="1"/>
    <col min="48" max="48" width="8.7109375" style="247" customWidth="1"/>
    <col min="49" max="50" width="8.7109375" style="238" customWidth="1"/>
    <col min="51" max="51" width="8.7109375" style="247" customWidth="1"/>
    <col min="52" max="53" width="8.7109375" style="238" customWidth="1"/>
    <col min="54" max="54" width="8.7109375" style="247" customWidth="1"/>
    <col min="55" max="56" width="8.7109375" style="238" customWidth="1"/>
    <col min="57" max="57" width="8.7109375" style="247" customWidth="1"/>
    <col min="58" max="59" width="8.7109375" style="238" customWidth="1"/>
    <col min="60" max="60" width="8.7109375" style="247" customWidth="1"/>
    <col min="61" max="62" width="8.7109375" style="238" customWidth="1"/>
    <col min="63" max="63" width="8.7109375" style="247" customWidth="1"/>
    <col min="64" max="65" width="8.7109375" style="238" customWidth="1"/>
    <col min="66" max="66" width="8.7109375" style="247" customWidth="1"/>
    <col min="67" max="67" width="23.5703125" style="232" customWidth="1"/>
    <col min="68" max="68" width="8.7109375" style="153" customWidth="1"/>
    <col min="69" max="69" width="8.7109375" style="248" customWidth="1"/>
    <col min="70" max="70" width="8.7109375" style="153" customWidth="1"/>
    <col min="71" max="71" width="8.7109375" style="248" customWidth="1"/>
    <col min="72" max="72" width="8.7109375" style="153" customWidth="1"/>
    <col min="73" max="73" width="8.7109375" style="248" customWidth="1"/>
    <col min="74" max="74" width="8.7109375" style="153" customWidth="1"/>
    <col min="75" max="75" width="8.7109375" style="248" customWidth="1"/>
    <col min="76" max="76" width="18.5703125" style="232" customWidth="1"/>
    <col min="77" max="85" width="10" style="226" bestFit="1" customWidth="1"/>
    <col min="86" max="87" width="11" style="226" bestFit="1" customWidth="1"/>
    <col min="88" max="99" width="8.5703125" style="226" bestFit="1" customWidth="1"/>
    <col min="100" max="100" width="18.5703125" style="232" customWidth="1"/>
    <col min="101" max="101" width="45.42578125" style="225" customWidth="1"/>
    <col min="102" max="102" width="27.42578125" style="226" customWidth="1"/>
    <col min="103" max="16384" width="9.140625" style="226"/>
  </cols>
  <sheetData>
    <row r="1" spans="1:102" s="106" customFormat="1" ht="57" customHeight="1">
      <c r="A1" s="273" t="s">
        <v>0</v>
      </c>
      <c r="B1" s="274" t="s">
        <v>1</v>
      </c>
      <c r="C1" s="275" t="s">
        <v>2</v>
      </c>
      <c r="D1" s="276" t="s">
        <v>3</v>
      </c>
      <c r="E1" s="278" t="s">
        <v>4</v>
      </c>
      <c r="F1" s="279" t="s">
        <v>5</v>
      </c>
      <c r="G1" s="280" t="s">
        <v>6</v>
      </c>
      <c r="H1" s="283" t="s">
        <v>7</v>
      </c>
      <c r="I1" s="283"/>
      <c r="J1" s="283"/>
      <c r="K1" s="277" t="s">
        <v>8</v>
      </c>
      <c r="L1" s="284" t="s">
        <v>9</v>
      </c>
      <c r="M1" s="285" t="s">
        <v>10</v>
      </c>
      <c r="N1" s="272" t="s">
        <v>11</v>
      </c>
      <c r="O1" s="259" t="s">
        <v>12</v>
      </c>
      <c r="P1" s="249" t="s">
        <v>13</v>
      </c>
      <c r="Q1" s="264" t="s">
        <v>14</v>
      </c>
      <c r="R1" s="264"/>
      <c r="S1" s="265" t="s">
        <v>15</v>
      </c>
      <c r="T1" s="265"/>
      <c r="U1" s="265" t="s">
        <v>16</v>
      </c>
      <c r="V1" s="265"/>
      <c r="W1" s="265" t="s">
        <v>17</v>
      </c>
      <c r="X1" s="265"/>
      <c r="Y1" s="265" t="s">
        <v>18</v>
      </c>
      <c r="Z1" s="265"/>
      <c r="AA1" s="265" t="s">
        <v>19</v>
      </c>
      <c r="AB1" s="265"/>
      <c r="AC1" s="265" t="s">
        <v>20</v>
      </c>
      <c r="AD1" s="265"/>
      <c r="AE1" s="271" t="s">
        <v>21</v>
      </c>
      <c r="AF1" s="271"/>
      <c r="AG1" s="268" t="s">
        <v>22</v>
      </c>
      <c r="AH1" s="269" t="s">
        <v>23</v>
      </c>
      <c r="AI1" s="269"/>
      <c r="AJ1" s="269"/>
      <c r="AK1" s="269"/>
      <c r="AL1" s="269"/>
      <c r="AM1" s="269"/>
      <c r="AN1" s="270" t="s">
        <v>24</v>
      </c>
      <c r="AO1" s="270"/>
      <c r="AP1" s="270"/>
      <c r="AQ1" s="270"/>
      <c r="AR1" s="270"/>
      <c r="AS1" s="270"/>
      <c r="AT1" s="270"/>
      <c r="AU1" s="270"/>
      <c r="AV1" s="270"/>
      <c r="AW1" s="270"/>
      <c r="AX1" s="270"/>
      <c r="AY1" s="270"/>
      <c r="AZ1" s="258" t="s">
        <v>25</v>
      </c>
      <c r="BA1" s="258"/>
      <c r="BB1" s="258"/>
      <c r="BC1" s="258"/>
      <c r="BD1" s="258"/>
      <c r="BE1" s="258"/>
      <c r="BF1" s="258"/>
      <c r="BG1" s="258"/>
      <c r="BH1" s="258"/>
      <c r="BI1" s="258"/>
      <c r="BJ1" s="258"/>
      <c r="BK1" s="258"/>
      <c r="BL1" s="258"/>
      <c r="BM1" s="258"/>
      <c r="BN1" s="258"/>
      <c r="BO1" s="263" t="s">
        <v>26</v>
      </c>
      <c r="BP1" s="261" t="s">
        <v>27</v>
      </c>
      <c r="BQ1" s="261"/>
      <c r="BR1" s="261" t="s">
        <v>28</v>
      </c>
      <c r="BS1" s="261"/>
      <c r="BT1" s="261" t="s">
        <v>29</v>
      </c>
      <c r="BU1" s="261"/>
      <c r="BV1" s="261" t="s">
        <v>30</v>
      </c>
      <c r="BW1" s="261"/>
      <c r="BX1" s="259" t="s">
        <v>31</v>
      </c>
      <c r="BY1" s="267" t="s">
        <v>32</v>
      </c>
      <c r="BZ1" s="266" t="s">
        <v>33</v>
      </c>
      <c r="CA1" s="256" t="s">
        <v>34</v>
      </c>
      <c r="CB1" s="254" t="s">
        <v>35</v>
      </c>
      <c r="CC1" s="254"/>
      <c r="CD1" s="254"/>
      <c r="CE1" s="254"/>
      <c r="CF1" s="254"/>
      <c r="CG1" s="254"/>
      <c r="CH1" s="254"/>
      <c r="CI1" s="254"/>
      <c r="CJ1" s="251" t="s">
        <v>36</v>
      </c>
      <c r="CK1" s="251"/>
      <c r="CL1" s="251" t="s">
        <v>37</v>
      </c>
      <c r="CM1" s="251"/>
      <c r="CN1" s="251" t="s">
        <v>38</v>
      </c>
      <c r="CO1" s="251"/>
      <c r="CP1" s="250" t="s">
        <v>39</v>
      </c>
      <c r="CQ1" s="250"/>
      <c r="CR1" s="251" t="s">
        <v>40</v>
      </c>
      <c r="CS1" s="251"/>
      <c r="CT1" s="252" t="s">
        <v>41</v>
      </c>
      <c r="CU1" s="252"/>
      <c r="CV1" s="249" t="s">
        <v>42</v>
      </c>
      <c r="CW1" s="105"/>
    </row>
    <row r="2" spans="1:102" s="106" customFormat="1" ht="39.950000000000003" customHeight="1">
      <c r="A2" s="273"/>
      <c r="B2" s="274"/>
      <c r="C2" s="275"/>
      <c r="D2" s="276"/>
      <c r="E2" s="278"/>
      <c r="F2" s="279"/>
      <c r="G2" s="280"/>
      <c r="H2" s="283"/>
      <c r="I2" s="283"/>
      <c r="J2" s="283"/>
      <c r="K2" s="277"/>
      <c r="L2" s="284"/>
      <c r="M2" s="285"/>
      <c r="N2" s="272"/>
      <c r="O2" s="259"/>
      <c r="P2" s="249"/>
      <c r="Q2" s="264"/>
      <c r="R2" s="264"/>
      <c r="S2" s="265"/>
      <c r="T2" s="265"/>
      <c r="U2" s="265"/>
      <c r="V2" s="265"/>
      <c r="W2" s="265"/>
      <c r="X2" s="265"/>
      <c r="Y2" s="265"/>
      <c r="Z2" s="265"/>
      <c r="AA2" s="265"/>
      <c r="AB2" s="265"/>
      <c r="AC2" s="265"/>
      <c r="AD2" s="265"/>
      <c r="AE2" s="271"/>
      <c r="AF2" s="271"/>
      <c r="AG2" s="268"/>
      <c r="AH2" s="269"/>
      <c r="AI2" s="269"/>
      <c r="AJ2" s="269"/>
      <c r="AK2" s="269"/>
      <c r="AL2" s="269"/>
      <c r="AM2" s="269"/>
      <c r="AN2" s="270"/>
      <c r="AO2" s="270"/>
      <c r="AP2" s="270"/>
      <c r="AQ2" s="270"/>
      <c r="AR2" s="270"/>
      <c r="AS2" s="270"/>
      <c r="AT2" s="270"/>
      <c r="AU2" s="270"/>
      <c r="AV2" s="270"/>
      <c r="AW2" s="270"/>
      <c r="AX2" s="270"/>
      <c r="AY2" s="270"/>
      <c r="AZ2" s="258"/>
      <c r="BA2" s="258"/>
      <c r="BB2" s="258"/>
      <c r="BC2" s="258"/>
      <c r="BD2" s="258"/>
      <c r="BE2" s="258"/>
      <c r="BF2" s="258"/>
      <c r="BG2" s="258"/>
      <c r="BH2" s="258"/>
      <c r="BI2" s="258"/>
      <c r="BJ2" s="258"/>
      <c r="BK2" s="258"/>
      <c r="BL2" s="258"/>
      <c r="BM2" s="258"/>
      <c r="BN2" s="258"/>
      <c r="BO2" s="263"/>
      <c r="BP2" s="261"/>
      <c r="BQ2" s="261"/>
      <c r="BR2" s="261"/>
      <c r="BS2" s="261"/>
      <c r="BT2" s="261"/>
      <c r="BU2" s="261"/>
      <c r="BV2" s="261"/>
      <c r="BW2" s="261"/>
      <c r="BX2" s="259"/>
      <c r="BY2" s="267"/>
      <c r="BZ2" s="266"/>
      <c r="CA2" s="256"/>
      <c r="CB2" s="254"/>
      <c r="CC2" s="254"/>
      <c r="CD2" s="254"/>
      <c r="CE2" s="254"/>
      <c r="CF2" s="254"/>
      <c r="CG2" s="254"/>
      <c r="CH2" s="254"/>
      <c r="CI2" s="254"/>
      <c r="CJ2" s="251"/>
      <c r="CK2" s="251"/>
      <c r="CL2" s="251"/>
      <c r="CM2" s="251"/>
      <c r="CN2" s="251"/>
      <c r="CO2" s="251"/>
      <c r="CP2" s="250"/>
      <c r="CQ2" s="250"/>
      <c r="CR2" s="251"/>
      <c r="CS2" s="251"/>
      <c r="CT2" s="252"/>
      <c r="CU2" s="252"/>
      <c r="CV2" s="249"/>
      <c r="CW2" s="105"/>
    </row>
    <row r="3" spans="1:102" s="106" customFormat="1" ht="43.5" customHeight="1">
      <c r="A3" s="273"/>
      <c r="B3" s="274"/>
      <c r="C3" s="275"/>
      <c r="D3" s="276"/>
      <c r="E3" s="278"/>
      <c r="F3" s="279"/>
      <c r="G3" s="280"/>
      <c r="H3" s="283"/>
      <c r="I3" s="283"/>
      <c r="J3" s="283"/>
      <c r="K3" s="277"/>
      <c r="L3" s="284"/>
      <c r="M3" s="285"/>
      <c r="N3" s="272"/>
      <c r="O3" s="259"/>
      <c r="P3" s="249"/>
      <c r="Q3" s="264"/>
      <c r="R3" s="264"/>
      <c r="S3" s="265"/>
      <c r="T3" s="265"/>
      <c r="U3" s="265"/>
      <c r="V3" s="265"/>
      <c r="W3" s="265"/>
      <c r="X3" s="265"/>
      <c r="Y3" s="265"/>
      <c r="Z3" s="265"/>
      <c r="AA3" s="265"/>
      <c r="AB3" s="265"/>
      <c r="AC3" s="265"/>
      <c r="AD3" s="265"/>
      <c r="AE3" s="271"/>
      <c r="AF3" s="271"/>
      <c r="AG3" s="268"/>
      <c r="AH3" s="269"/>
      <c r="AI3" s="269"/>
      <c r="AJ3" s="269"/>
      <c r="AK3" s="269"/>
      <c r="AL3" s="269"/>
      <c r="AM3" s="269"/>
      <c r="AN3" s="270"/>
      <c r="AO3" s="270"/>
      <c r="AP3" s="270"/>
      <c r="AQ3" s="270"/>
      <c r="AR3" s="270"/>
      <c r="AS3" s="270"/>
      <c r="AT3" s="270"/>
      <c r="AU3" s="270"/>
      <c r="AV3" s="270"/>
      <c r="AW3" s="270"/>
      <c r="AX3" s="270"/>
      <c r="AY3" s="270"/>
      <c r="AZ3" s="258"/>
      <c r="BA3" s="258"/>
      <c r="BB3" s="258"/>
      <c r="BC3" s="258"/>
      <c r="BD3" s="258"/>
      <c r="BE3" s="258"/>
      <c r="BF3" s="258"/>
      <c r="BG3" s="258"/>
      <c r="BH3" s="258"/>
      <c r="BI3" s="258"/>
      <c r="BJ3" s="258"/>
      <c r="BK3" s="258"/>
      <c r="BL3" s="258"/>
      <c r="BM3" s="258"/>
      <c r="BN3" s="258"/>
      <c r="BO3" s="263"/>
      <c r="BP3" s="261"/>
      <c r="BQ3" s="261"/>
      <c r="BR3" s="261"/>
      <c r="BS3" s="261"/>
      <c r="BT3" s="261"/>
      <c r="BU3" s="261"/>
      <c r="BV3" s="261"/>
      <c r="BW3" s="261"/>
      <c r="BX3" s="259"/>
      <c r="BY3" s="257" t="s">
        <v>43</v>
      </c>
      <c r="BZ3" s="253" t="s">
        <v>44</v>
      </c>
      <c r="CA3" s="253" t="s">
        <v>45</v>
      </c>
      <c r="CB3" s="253" t="s">
        <v>46</v>
      </c>
      <c r="CC3" s="253" t="s">
        <v>47</v>
      </c>
      <c r="CD3" s="253" t="s">
        <v>48</v>
      </c>
      <c r="CE3" s="253" t="s">
        <v>49</v>
      </c>
      <c r="CF3" s="255" t="s">
        <v>50</v>
      </c>
      <c r="CG3" s="253" t="s">
        <v>51</v>
      </c>
      <c r="CH3" s="253" t="s">
        <v>52</v>
      </c>
      <c r="CI3" s="253" t="s">
        <v>53</v>
      </c>
      <c r="CJ3" s="251"/>
      <c r="CK3" s="251"/>
      <c r="CL3" s="251"/>
      <c r="CM3" s="251"/>
      <c r="CN3" s="251"/>
      <c r="CO3" s="251"/>
      <c r="CP3" s="250"/>
      <c r="CQ3" s="250"/>
      <c r="CR3" s="251"/>
      <c r="CS3" s="251"/>
      <c r="CT3" s="252"/>
      <c r="CU3" s="252"/>
      <c r="CV3" s="249"/>
      <c r="CW3" s="105"/>
    </row>
    <row r="4" spans="1:102" s="106" customFormat="1" ht="59.25" customHeight="1">
      <c r="A4" s="273"/>
      <c r="B4" s="274"/>
      <c r="C4" s="275"/>
      <c r="D4" s="276"/>
      <c r="E4" s="278"/>
      <c r="F4" s="279"/>
      <c r="G4" s="280"/>
      <c r="H4" s="281" t="s">
        <v>54</v>
      </c>
      <c r="I4" s="282"/>
      <c r="J4" s="282"/>
      <c r="K4" s="277"/>
      <c r="L4" s="284"/>
      <c r="M4" s="285"/>
      <c r="N4" s="272"/>
      <c r="O4" s="259"/>
      <c r="P4" s="249"/>
      <c r="Q4" s="264"/>
      <c r="R4" s="264"/>
      <c r="S4" s="265"/>
      <c r="T4" s="265"/>
      <c r="U4" s="265"/>
      <c r="V4" s="265"/>
      <c r="W4" s="265"/>
      <c r="X4" s="265"/>
      <c r="Y4" s="265"/>
      <c r="Z4" s="265"/>
      <c r="AA4" s="265"/>
      <c r="AB4" s="265"/>
      <c r="AC4" s="265"/>
      <c r="AD4" s="265"/>
      <c r="AE4" s="271"/>
      <c r="AF4" s="271"/>
      <c r="AG4" s="268"/>
      <c r="AH4" s="260" t="s">
        <v>55</v>
      </c>
      <c r="AI4" s="260"/>
      <c r="AJ4" s="260"/>
      <c r="AK4" s="260" t="s">
        <v>56</v>
      </c>
      <c r="AL4" s="260"/>
      <c r="AM4" s="260"/>
      <c r="AN4" s="260" t="s">
        <v>57</v>
      </c>
      <c r="AO4" s="260"/>
      <c r="AP4" s="260"/>
      <c r="AQ4" s="260" t="s">
        <v>58</v>
      </c>
      <c r="AR4" s="260"/>
      <c r="AS4" s="260"/>
      <c r="AT4" s="260" t="s">
        <v>59</v>
      </c>
      <c r="AU4" s="260"/>
      <c r="AV4" s="260"/>
      <c r="AW4" s="260" t="s">
        <v>60</v>
      </c>
      <c r="AX4" s="260"/>
      <c r="AY4" s="260"/>
      <c r="AZ4" s="260" t="s">
        <v>61</v>
      </c>
      <c r="BA4" s="260"/>
      <c r="BB4" s="260"/>
      <c r="BC4" s="262" t="s">
        <v>62</v>
      </c>
      <c r="BD4" s="260"/>
      <c r="BE4" s="260"/>
      <c r="BF4" s="260" t="s">
        <v>63</v>
      </c>
      <c r="BG4" s="260"/>
      <c r="BH4" s="260"/>
      <c r="BI4" s="260" t="s">
        <v>64</v>
      </c>
      <c r="BJ4" s="260"/>
      <c r="BK4" s="260"/>
      <c r="BL4" s="260" t="s">
        <v>65</v>
      </c>
      <c r="BM4" s="260"/>
      <c r="BN4" s="260"/>
      <c r="BO4" s="263"/>
      <c r="BP4" s="261"/>
      <c r="BQ4" s="261"/>
      <c r="BR4" s="261"/>
      <c r="BS4" s="261"/>
      <c r="BT4" s="261"/>
      <c r="BU4" s="261"/>
      <c r="BV4" s="261"/>
      <c r="BW4" s="261"/>
      <c r="BX4" s="259"/>
      <c r="BY4" s="257"/>
      <c r="BZ4" s="253"/>
      <c r="CA4" s="253"/>
      <c r="CB4" s="253"/>
      <c r="CC4" s="253"/>
      <c r="CD4" s="253"/>
      <c r="CE4" s="253"/>
      <c r="CF4" s="255"/>
      <c r="CG4" s="253"/>
      <c r="CH4" s="253"/>
      <c r="CI4" s="253"/>
      <c r="CJ4" s="251"/>
      <c r="CK4" s="251"/>
      <c r="CL4" s="251"/>
      <c r="CM4" s="251"/>
      <c r="CN4" s="251"/>
      <c r="CO4" s="251"/>
      <c r="CP4" s="250"/>
      <c r="CQ4" s="250"/>
      <c r="CR4" s="251"/>
      <c r="CS4" s="251"/>
      <c r="CT4" s="252"/>
      <c r="CU4" s="252"/>
      <c r="CV4" s="249"/>
      <c r="CW4" s="105"/>
    </row>
    <row r="5" spans="1:102" s="106" customFormat="1" ht="51.75" customHeight="1">
      <c r="A5" s="273"/>
      <c r="B5" s="274"/>
      <c r="C5" s="275"/>
      <c r="D5" s="276"/>
      <c r="E5" s="278"/>
      <c r="F5" s="279"/>
      <c r="G5" s="280"/>
      <c r="H5" s="282"/>
      <c r="I5" s="282"/>
      <c r="J5" s="282"/>
      <c r="K5" s="277"/>
      <c r="L5" s="284"/>
      <c r="M5" s="285"/>
      <c r="N5" s="272"/>
      <c r="O5" s="259"/>
      <c r="P5" s="249"/>
      <c r="Q5" s="107" t="s">
        <v>66</v>
      </c>
      <c r="R5" s="107" t="s">
        <v>66</v>
      </c>
      <c r="S5" s="108" t="s">
        <v>67</v>
      </c>
      <c r="T5" s="107" t="s">
        <v>67</v>
      </c>
      <c r="U5" s="108" t="s">
        <v>68</v>
      </c>
      <c r="V5" s="107" t="s">
        <v>68</v>
      </c>
      <c r="W5" s="108" t="s">
        <v>69</v>
      </c>
      <c r="X5" s="107" t="s">
        <v>69</v>
      </c>
      <c r="Y5" s="108" t="s">
        <v>70</v>
      </c>
      <c r="Z5" s="107" t="s">
        <v>70</v>
      </c>
      <c r="AA5" s="108" t="s">
        <v>71</v>
      </c>
      <c r="AB5" s="107" t="s">
        <v>71</v>
      </c>
      <c r="AC5" s="108" t="s">
        <v>72</v>
      </c>
      <c r="AD5" s="107" t="s">
        <v>72</v>
      </c>
      <c r="AE5" s="108" t="s">
        <v>73</v>
      </c>
      <c r="AF5" s="107" t="s">
        <v>73</v>
      </c>
      <c r="AG5" s="268"/>
      <c r="AH5" s="109" t="s">
        <v>74</v>
      </c>
      <c r="AI5" s="109" t="s">
        <v>75</v>
      </c>
      <c r="AJ5" s="110" t="s">
        <v>76</v>
      </c>
      <c r="AK5" s="109" t="s">
        <v>77</v>
      </c>
      <c r="AL5" s="109" t="s">
        <v>78</v>
      </c>
      <c r="AM5" s="111" t="s">
        <v>79</v>
      </c>
      <c r="AN5" s="109" t="s">
        <v>80</v>
      </c>
      <c r="AO5" s="109" t="s">
        <v>81</v>
      </c>
      <c r="AP5" s="111" t="s">
        <v>82</v>
      </c>
      <c r="AQ5" s="109" t="s">
        <v>83</v>
      </c>
      <c r="AR5" s="109" t="s">
        <v>84</v>
      </c>
      <c r="AS5" s="111" t="s">
        <v>85</v>
      </c>
      <c r="AT5" s="109" t="s">
        <v>86</v>
      </c>
      <c r="AU5" s="109" t="s">
        <v>87</v>
      </c>
      <c r="AV5" s="111" t="s">
        <v>88</v>
      </c>
      <c r="AW5" s="109" t="s">
        <v>89</v>
      </c>
      <c r="AX5" s="109" t="s">
        <v>90</v>
      </c>
      <c r="AY5" s="111" t="s">
        <v>91</v>
      </c>
      <c r="AZ5" s="109" t="s">
        <v>92</v>
      </c>
      <c r="BA5" s="109" t="s">
        <v>93</v>
      </c>
      <c r="BB5" s="111" t="s">
        <v>94</v>
      </c>
      <c r="BC5" s="109" t="s">
        <v>95</v>
      </c>
      <c r="BD5" s="109" t="s">
        <v>96</v>
      </c>
      <c r="BE5" s="111" t="s">
        <v>97</v>
      </c>
      <c r="BF5" s="109" t="s">
        <v>98</v>
      </c>
      <c r="BG5" s="109" t="s">
        <v>99</v>
      </c>
      <c r="BH5" s="111" t="s">
        <v>100</v>
      </c>
      <c r="BI5" s="109" t="s">
        <v>101</v>
      </c>
      <c r="BJ5" s="109" t="s">
        <v>102</v>
      </c>
      <c r="BK5" s="111" t="s">
        <v>103</v>
      </c>
      <c r="BL5" s="109" t="s">
        <v>104</v>
      </c>
      <c r="BM5" s="109" t="s">
        <v>105</v>
      </c>
      <c r="BN5" s="111" t="s">
        <v>106</v>
      </c>
      <c r="BO5" s="263"/>
      <c r="BP5" s="112" t="s">
        <v>107</v>
      </c>
      <c r="BQ5" s="113" t="s">
        <v>107</v>
      </c>
      <c r="BR5" s="112" t="s">
        <v>108</v>
      </c>
      <c r="BS5" s="113" t="s">
        <v>108</v>
      </c>
      <c r="BT5" s="112" t="s">
        <v>109</v>
      </c>
      <c r="BU5" s="113" t="s">
        <v>109</v>
      </c>
      <c r="BV5" s="112" t="s">
        <v>110</v>
      </c>
      <c r="BW5" s="113" t="s">
        <v>110</v>
      </c>
      <c r="BX5" s="259"/>
      <c r="BY5" s="257"/>
      <c r="BZ5" s="253"/>
      <c r="CA5" s="253"/>
      <c r="CB5" s="253"/>
      <c r="CC5" s="253"/>
      <c r="CD5" s="253"/>
      <c r="CE5" s="253"/>
      <c r="CF5" s="255"/>
      <c r="CG5" s="253"/>
      <c r="CH5" s="253"/>
      <c r="CI5" s="253"/>
      <c r="CJ5" s="251"/>
      <c r="CK5" s="251"/>
      <c r="CL5" s="251"/>
      <c r="CM5" s="251"/>
      <c r="CN5" s="251"/>
      <c r="CO5" s="251"/>
      <c r="CP5" s="250"/>
      <c r="CQ5" s="250"/>
      <c r="CR5" s="251"/>
      <c r="CS5" s="251"/>
      <c r="CT5" s="252"/>
      <c r="CU5" s="252"/>
      <c r="CV5" s="249"/>
      <c r="CW5" s="105"/>
    </row>
    <row r="6" spans="1:102" s="106" customFormat="1" ht="47.25" customHeight="1">
      <c r="A6" s="273"/>
      <c r="B6" s="274"/>
      <c r="C6" s="275"/>
      <c r="D6" s="276"/>
      <c r="E6" s="278"/>
      <c r="F6" s="279"/>
      <c r="G6" s="114" t="s">
        <v>111</v>
      </c>
      <c r="H6" s="115" t="s">
        <v>112</v>
      </c>
      <c r="I6" s="116" t="s">
        <v>113</v>
      </c>
      <c r="J6" s="117" t="s">
        <v>114</v>
      </c>
      <c r="K6" s="277"/>
      <c r="L6" s="284"/>
      <c r="M6" s="285"/>
      <c r="N6" s="118">
        <v>30</v>
      </c>
      <c r="O6" s="119">
        <v>21</v>
      </c>
      <c r="P6" s="120">
        <v>26</v>
      </c>
      <c r="Q6" s="110" t="s">
        <v>115</v>
      </c>
      <c r="R6" s="110" t="s">
        <v>116</v>
      </c>
      <c r="S6" s="110" t="s">
        <v>115</v>
      </c>
      <c r="T6" s="110" t="s">
        <v>116</v>
      </c>
      <c r="U6" s="110" t="s">
        <v>115</v>
      </c>
      <c r="V6" s="110" t="s">
        <v>116</v>
      </c>
      <c r="W6" s="110" t="s">
        <v>115</v>
      </c>
      <c r="X6" s="110" t="s">
        <v>116</v>
      </c>
      <c r="Y6" s="110" t="s">
        <v>115</v>
      </c>
      <c r="Z6" s="110" t="s">
        <v>116</v>
      </c>
      <c r="AA6" s="110" t="s">
        <v>115</v>
      </c>
      <c r="AB6" s="110" t="s">
        <v>116</v>
      </c>
      <c r="AC6" s="110" t="s">
        <v>115</v>
      </c>
      <c r="AD6" s="110" t="s">
        <v>116</v>
      </c>
      <c r="AE6" s="110" t="s">
        <v>115</v>
      </c>
      <c r="AF6" s="110" t="s">
        <v>116</v>
      </c>
      <c r="AG6" s="268"/>
      <c r="AH6" s="109" t="s">
        <v>115</v>
      </c>
      <c r="AI6" s="109" t="s">
        <v>115</v>
      </c>
      <c r="AJ6" s="110" t="s">
        <v>116</v>
      </c>
      <c r="AK6" s="109" t="s">
        <v>115</v>
      </c>
      <c r="AL6" s="109" t="s">
        <v>115</v>
      </c>
      <c r="AM6" s="111" t="s">
        <v>116</v>
      </c>
      <c r="AN6" s="109" t="s">
        <v>115</v>
      </c>
      <c r="AO6" s="109" t="s">
        <v>115</v>
      </c>
      <c r="AP6" s="111" t="s">
        <v>116</v>
      </c>
      <c r="AQ6" s="109" t="s">
        <v>115</v>
      </c>
      <c r="AR6" s="109" t="s">
        <v>115</v>
      </c>
      <c r="AS6" s="111" t="s">
        <v>116</v>
      </c>
      <c r="AT6" s="109" t="s">
        <v>115</v>
      </c>
      <c r="AU6" s="109" t="s">
        <v>115</v>
      </c>
      <c r="AV6" s="111" t="s">
        <v>116</v>
      </c>
      <c r="AW6" s="109" t="s">
        <v>115</v>
      </c>
      <c r="AX6" s="109" t="s">
        <v>115</v>
      </c>
      <c r="AY6" s="111" t="s">
        <v>116</v>
      </c>
      <c r="AZ6" s="109" t="s">
        <v>115</v>
      </c>
      <c r="BA6" s="109" t="s">
        <v>115</v>
      </c>
      <c r="BB6" s="111" t="s">
        <v>116</v>
      </c>
      <c r="BC6" s="109" t="s">
        <v>115</v>
      </c>
      <c r="BD6" s="109" t="s">
        <v>115</v>
      </c>
      <c r="BE6" s="111" t="s">
        <v>116</v>
      </c>
      <c r="BF6" s="109" t="s">
        <v>115</v>
      </c>
      <c r="BG6" s="109" t="s">
        <v>115</v>
      </c>
      <c r="BH6" s="111" t="s">
        <v>116</v>
      </c>
      <c r="BI6" s="109" t="s">
        <v>115</v>
      </c>
      <c r="BJ6" s="109" t="s">
        <v>115</v>
      </c>
      <c r="BK6" s="111" t="s">
        <v>116</v>
      </c>
      <c r="BL6" s="109" t="s">
        <v>115</v>
      </c>
      <c r="BM6" s="109" t="s">
        <v>115</v>
      </c>
      <c r="BN6" s="111" t="s">
        <v>116</v>
      </c>
      <c r="BO6" s="263"/>
      <c r="BP6" s="112" t="s">
        <v>115</v>
      </c>
      <c r="BQ6" s="113" t="s">
        <v>116</v>
      </c>
      <c r="BR6" s="112" t="s">
        <v>115</v>
      </c>
      <c r="BS6" s="113" t="s">
        <v>116</v>
      </c>
      <c r="BT6" s="112" t="s">
        <v>115</v>
      </c>
      <c r="BU6" s="113" t="s">
        <v>116</v>
      </c>
      <c r="BV6" s="112" t="s">
        <v>115</v>
      </c>
      <c r="BW6" s="113" t="s">
        <v>116</v>
      </c>
      <c r="BX6" s="259"/>
      <c r="BY6" s="112" t="s">
        <v>117</v>
      </c>
      <c r="BZ6" s="112" t="s">
        <v>118</v>
      </c>
      <c r="CA6" s="112" t="s">
        <v>119</v>
      </c>
      <c r="CB6" s="112" t="s">
        <v>120</v>
      </c>
      <c r="CC6" s="112" t="s">
        <v>121</v>
      </c>
      <c r="CD6" s="112" t="s">
        <v>122</v>
      </c>
      <c r="CE6" s="112" t="s">
        <v>123</v>
      </c>
      <c r="CF6" s="112" t="s">
        <v>124</v>
      </c>
      <c r="CG6" s="112" t="s">
        <v>125</v>
      </c>
      <c r="CH6" s="112" t="s">
        <v>126</v>
      </c>
      <c r="CI6" s="112" t="s">
        <v>127</v>
      </c>
      <c r="CJ6" s="121" t="s">
        <v>128</v>
      </c>
      <c r="CK6" s="121" t="s">
        <v>128</v>
      </c>
      <c r="CL6" s="121" t="s">
        <v>129</v>
      </c>
      <c r="CM6" s="121" t="s">
        <v>129</v>
      </c>
      <c r="CN6" s="121" t="s">
        <v>130</v>
      </c>
      <c r="CO6" s="121" t="s">
        <v>130</v>
      </c>
      <c r="CP6" s="121" t="s">
        <v>131</v>
      </c>
      <c r="CQ6" s="121" t="s">
        <v>131</v>
      </c>
      <c r="CR6" s="121" t="s">
        <v>132</v>
      </c>
      <c r="CS6" s="121" t="s">
        <v>132</v>
      </c>
      <c r="CT6" s="121" t="s">
        <v>133</v>
      </c>
      <c r="CU6" s="121" t="s">
        <v>133</v>
      </c>
      <c r="CV6" s="249"/>
      <c r="CW6" s="105" t="s">
        <v>111</v>
      </c>
      <c r="CX6" s="122" t="s">
        <v>134</v>
      </c>
    </row>
    <row r="7" spans="1:102" s="124" customFormat="1" ht="4.5" customHeight="1">
      <c r="A7" s="123"/>
      <c r="D7" s="125"/>
      <c r="E7" s="126"/>
      <c r="F7" s="125"/>
      <c r="G7" s="127"/>
      <c r="H7" s="128"/>
      <c r="I7" s="127"/>
      <c r="J7" s="129"/>
      <c r="K7" s="130"/>
      <c r="L7" s="131"/>
      <c r="M7" s="132"/>
      <c r="N7" s="133"/>
      <c r="O7" s="133"/>
      <c r="P7" s="133"/>
      <c r="Q7" s="134"/>
      <c r="R7" s="135"/>
      <c r="S7" s="134"/>
      <c r="T7" s="135"/>
      <c r="U7" s="134"/>
      <c r="V7" s="135"/>
      <c r="W7" s="134"/>
      <c r="X7" s="135"/>
      <c r="Y7" s="134"/>
      <c r="Z7" s="135"/>
      <c r="AA7" s="134"/>
      <c r="AB7" s="135"/>
      <c r="AC7" s="134"/>
      <c r="AD7" s="135"/>
      <c r="AE7" s="134"/>
      <c r="AF7" s="135"/>
      <c r="AG7" s="136"/>
      <c r="AH7" s="134"/>
      <c r="AI7" s="134"/>
      <c r="AJ7" s="135"/>
      <c r="AK7" s="134"/>
      <c r="AL7" s="134"/>
      <c r="AM7" s="135"/>
      <c r="AN7" s="134"/>
      <c r="AO7" s="134"/>
      <c r="AP7" s="135"/>
      <c r="AQ7" s="134"/>
      <c r="AR7" s="134"/>
      <c r="AS7" s="135"/>
      <c r="AT7" s="134"/>
      <c r="AU7" s="134"/>
      <c r="AV7" s="135"/>
      <c r="AW7" s="134"/>
      <c r="AX7" s="134"/>
      <c r="AY7" s="135"/>
      <c r="AZ7" s="134"/>
      <c r="BA7" s="134"/>
      <c r="BB7" s="135"/>
      <c r="BC7" s="134"/>
      <c r="BD7" s="134"/>
      <c r="BE7" s="135"/>
      <c r="BF7" s="134"/>
      <c r="BG7" s="134"/>
      <c r="BH7" s="135"/>
      <c r="BI7" s="134"/>
      <c r="BJ7" s="134"/>
      <c r="BK7" s="135"/>
      <c r="BL7" s="134"/>
      <c r="BM7" s="134"/>
      <c r="BN7" s="135"/>
      <c r="BO7" s="137"/>
      <c r="BP7" s="135"/>
      <c r="BQ7" s="135"/>
      <c r="BR7" s="135"/>
      <c r="BS7" s="135"/>
      <c r="BT7" s="135"/>
      <c r="BU7" s="135"/>
      <c r="BV7" s="135"/>
      <c r="BW7" s="135"/>
      <c r="BX7" s="138"/>
      <c r="BY7" s="135"/>
      <c r="BZ7" s="135"/>
      <c r="CA7" s="135"/>
      <c r="CB7" s="135"/>
      <c r="CC7" s="135"/>
      <c r="CD7" s="135"/>
      <c r="CE7" s="135"/>
      <c r="CF7" s="135"/>
      <c r="CG7" s="135"/>
      <c r="CH7" s="135"/>
      <c r="CI7" s="135"/>
      <c r="CJ7" s="130"/>
      <c r="CK7" s="130"/>
      <c r="CL7" s="130"/>
      <c r="CM7" s="130"/>
      <c r="CN7" s="130"/>
      <c r="CO7" s="130"/>
      <c r="CP7" s="130"/>
      <c r="CQ7" s="130"/>
      <c r="CR7" s="130"/>
      <c r="CS7" s="130"/>
      <c r="CT7" s="130"/>
      <c r="CU7" s="130"/>
      <c r="CV7" s="138"/>
      <c r="CW7" s="139"/>
    </row>
    <row r="8" spans="1:102" s="158" customFormat="1" ht="18" customHeight="1">
      <c r="A8" s="140"/>
      <c r="B8" s="141"/>
      <c r="C8" s="142"/>
      <c r="D8" s="143"/>
      <c r="E8" s="144" t="s">
        <v>135</v>
      </c>
      <c r="F8" s="145" t="s">
        <v>135</v>
      </c>
      <c r="G8" s="146" t="s">
        <v>136</v>
      </c>
      <c r="H8" s="147" t="s">
        <v>137</v>
      </c>
      <c r="I8" s="148" t="s">
        <v>138</v>
      </c>
      <c r="J8" s="149" t="s">
        <v>139</v>
      </c>
      <c r="K8" s="149"/>
      <c r="L8" s="150" t="s">
        <v>140</v>
      </c>
      <c r="M8" s="151"/>
      <c r="N8" s="152">
        <f>SUM($AG8,$BO8)</f>
        <v>11.25</v>
      </c>
      <c r="O8" s="153">
        <f>SUM($BX8)</f>
        <v>14</v>
      </c>
      <c r="P8" s="153">
        <f>SUM($CV8)</f>
        <v>40</v>
      </c>
      <c r="Q8" s="80" t="s">
        <v>141</v>
      </c>
      <c r="R8" s="7">
        <v>0</v>
      </c>
      <c r="S8" s="7" t="s">
        <v>142</v>
      </c>
      <c r="T8" s="7">
        <v>0</v>
      </c>
      <c r="U8" s="7" t="s">
        <v>142</v>
      </c>
      <c r="V8" s="7">
        <v>0</v>
      </c>
      <c r="W8" s="7" t="s">
        <v>143</v>
      </c>
      <c r="X8" s="8">
        <v>1</v>
      </c>
      <c r="Y8" s="7" t="s">
        <v>142</v>
      </c>
      <c r="Z8" s="7">
        <v>0</v>
      </c>
      <c r="AA8" s="7" t="s">
        <v>141</v>
      </c>
      <c r="AB8" s="7">
        <v>0</v>
      </c>
      <c r="AC8" s="7" t="s">
        <v>144</v>
      </c>
      <c r="AD8" s="7">
        <v>2</v>
      </c>
      <c r="AE8" s="7" t="s">
        <v>145</v>
      </c>
      <c r="AF8" s="7">
        <v>0</v>
      </c>
      <c r="AG8" s="154">
        <f>SUM($R8,$T8,$V8,$X8,$Z8,$AB8,$AD8,$AF8)</f>
        <v>3</v>
      </c>
      <c r="AH8" s="20" t="s">
        <v>146</v>
      </c>
      <c r="AI8" s="20" t="s">
        <v>147</v>
      </c>
      <c r="AJ8" s="20">
        <v>3</v>
      </c>
      <c r="AK8" s="20" t="s">
        <v>146</v>
      </c>
      <c r="AL8" s="20" t="s">
        <v>147</v>
      </c>
      <c r="AM8" s="20">
        <v>3</v>
      </c>
      <c r="AN8" s="21" t="s">
        <v>147</v>
      </c>
      <c r="AO8" s="21" t="s">
        <v>147</v>
      </c>
      <c r="AP8" s="20">
        <v>3</v>
      </c>
      <c r="AQ8" s="20" t="s">
        <v>148</v>
      </c>
      <c r="AR8" s="20" t="s">
        <v>147</v>
      </c>
      <c r="AS8" s="20">
        <v>3</v>
      </c>
      <c r="AT8" s="20" t="s">
        <v>146</v>
      </c>
      <c r="AU8" s="20" t="s">
        <v>149</v>
      </c>
      <c r="AV8" s="20">
        <v>3</v>
      </c>
      <c r="AW8" s="20" t="s">
        <v>146</v>
      </c>
      <c r="AX8" s="20" t="s">
        <v>147</v>
      </c>
      <c r="AY8" s="20">
        <v>3</v>
      </c>
      <c r="AZ8" s="20" t="s">
        <v>146</v>
      </c>
      <c r="BA8" s="20" t="s">
        <v>147</v>
      </c>
      <c r="BB8" s="20">
        <v>3</v>
      </c>
      <c r="BC8" s="20" t="s">
        <v>150</v>
      </c>
      <c r="BD8" s="20" t="s">
        <v>149</v>
      </c>
      <c r="BE8" s="20">
        <v>3</v>
      </c>
      <c r="BF8" s="20" t="s">
        <v>148</v>
      </c>
      <c r="BG8" s="20" t="s">
        <v>146</v>
      </c>
      <c r="BH8" s="20">
        <v>3</v>
      </c>
      <c r="BI8" s="20" t="s">
        <v>148</v>
      </c>
      <c r="BJ8" s="20" t="s">
        <v>147</v>
      </c>
      <c r="BK8" s="20">
        <v>3</v>
      </c>
      <c r="BL8" s="20" t="s">
        <v>149</v>
      </c>
      <c r="BM8" s="20" t="s">
        <v>147</v>
      </c>
      <c r="BN8" s="20">
        <v>3</v>
      </c>
      <c r="BO8" s="155">
        <f>SUM(BN8,BK8,BH8,BE8,BB8,AY8,AV8,AS8,AP8,AM8,AJ8)*0.25</f>
        <v>8.25</v>
      </c>
      <c r="BP8" s="156" t="s">
        <v>151</v>
      </c>
      <c r="BQ8" s="153">
        <v>0</v>
      </c>
      <c r="BR8" s="156" t="s">
        <v>151</v>
      </c>
      <c r="BS8" s="153">
        <v>4</v>
      </c>
      <c r="BT8" s="156" t="s">
        <v>146</v>
      </c>
      <c r="BU8" s="153">
        <v>2</v>
      </c>
      <c r="BV8" s="156" t="s">
        <v>152</v>
      </c>
      <c r="BW8" s="153">
        <v>8</v>
      </c>
      <c r="BX8" s="157">
        <f>SUM($BQ8,$BS8,$BU8,$BW8)</f>
        <v>14</v>
      </c>
      <c r="BY8" s="103">
        <v>9</v>
      </c>
      <c r="BZ8" s="103">
        <v>7</v>
      </c>
      <c r="CA8" s="103">
        <v>7</v>
      </c>
      <c r="CB8" s="103">
        <v>9</v>
      </c>
      <c r="CC8" s="103">
        <v>8</v>
      </c>
      <c r="CD8" s="103">
        <v>3</v>
      </c>
      <c r="CE8" s="103">
        <v>5</v>
      </c>
      <c r="CF8" s="103">
        <v>2</v>
      </c>
      <c r="CG8" s="103">
        <v>6</v>
      </c>
      <c r="CH8" s="103">
        <v>6</v>
      </c>
      <c r="CI8" s="103">
        <v>7</v>
      </c>
      <c r="CJ8" s="12" t="s">
        <v>146</v>
      </c>
      <c r="CK8" s="12">
        <v>2</v>
      </c>
      <c r="CL8" s="12" t="s">
        <v>153</v>
      </c>
      <c r="CM8" s="12">
        <v>7</v>
      </c>
      <c r="CN8" s="12" t="s">
        <v>153</v>
      </c>
      <c r="CO8" s="12">
        <v>8</v>
      </c>
      <c r="CP8" s="12" t="s">
        <v>154</v>
      </c>
      <c r="CQ8" s="12">
        <v>10</v>
      </c>
      <c r="CR8" s="12" t="s">
        <v>154</v>
      </c>
      <c r="CS8" s="12">
        <v>10</v>
      </c>
      <c r="CT8" s="12" t="s">
        <v>149</v>
      </c>
      <c r="CU8" s="12">
        <v>3</v>
      </c>
      <c r="CV8" s="153">
        <f>SUM($CK8,$CM8,$CO8,$CQ8,$CS8,$CU8)</f>
        <v>40</v>
      </c>
      <c r="CW8" s="146" t="s">
        <v>136</v>
      </c>
    </row>
    <row r="9" spans="1:102" s="158" customFormat="1" ht="18" customHeight="1">
      <c r="A9" s="140"/>
      <c r="B9" s="159"/>
      <c r="C9" s="142"/>
      <c r="D9" s="160"/>
      <c r="E9" s="161"/>
      <c r="F9" s="145"/>
      <c r="G9" s="146" t="s">
        <v>155</v>
      </c>
      <c r="H9" s="162" t="s">
        <v>156</v>
      </c>
      <c r="I9" s="148" t="s">
        <v>157</v>
      </c>
      <c r="J9" s="149" t="s">
        <v>158</v>
      </c>
      <c r="K9" s="149"/>
      <c r="L9" s="150" t="s">
        <v>140</v>
      </c>
      <c r="M9" s="151"/>
      <c r="N9" s="152">
        <f>SUM($AG9,$BO9)</f>
        <v>18.75</v>
      </c>
      <c r="O9" s="153">
        <f>SUM($BX9)</f>
        <v>18</v>
      </c>
      <c r="P9" s="153">
        <f>SUM($CV9)</f>
        <v>25</v>
      </c>
      <c r="Q9" s="82" t="s">
        <v>141</v>
      </c>
      <c r="R9" s="10">
        <v>0</v>
      </c>
      <c r="S9" s="10" t="s">
        <v>142</v>
      </c>
      <c r="T9" s="10">
        <v>0</v>
      </c>
      <c r="U9" s="10" t="s">
        <v>141</v>
      </c>
      <c r="V9" s="10">
        <v>4</v>
      </c>
      <c r="W9" s="10" t="s">
        <v>144</v>
      </c>
      <c r="X9" s="10">
        <v>2</v>
      </c>
      <c r="Y9" s="10" t="s">
        <v>143</v>
      </c>
      <c r="Z9" s="11">
        <v>1</v>
      </c>
      <c r="AA9" s="10" t="s">
        <v>145</v>
      </c>
      <c r="AB9" s="10">
        <v>2</v>
      </c>
      <c r="AC9" s="10" t="s">
        <v>144</v>
      </c>
      <c r="AD9" s="10">
        <v>2</v>
      </c>
      <c r="AE9" s="10" t="s">
        <v>145</v>
      </c>
      <c r="AF9" s="10">
        <v>0</v>
      </c>
      <c r="AG9" s="154">
        <f>SUM($R9,$T9,$V9,$X9,$Z9,$AB9,$AD9,$AF9)</f>
        <v>11</v>
      </c>
      <c r="AH9" s="20" t="s">
        <v>151</v>
      </c>
      <c r="AI9" s="20" t="s">
        <v>151</v>
      </c>
      <c r="AJ9" s="20">
        <v>3</v>
      </c>
      <c r="AK9" s="20" t="s">
        <v>151</v>
      </c>
      <c r="AL9" s="20" t="s">
        <v>151</v>
      </c>
      <c r="AM9" s="20">
        <v>3</v>
      </c>
      <c r="AN9" s="21" t="s">
        <v>151</v>
      </c>
      <c r="AO9" s="21" t="s">
        <v>151</v>
      </c>
      <c r="AP9" s="20">
        <v>3</v>
      </c>
      <c r="AQ9" s="20" t="s">
        <v>151</v>
      </c>
      <c r="AR9" s="20" t="s">
        <v>151</v>
      </c>
      <c r="AS9" s="20">
        <v>3</v>
      </c>
      <c r="AT9" s="20" t="s">
        <v>151</v>
      </c>
      <c r="AU9" s="20" t="s">
        <v>151</v>
      </c>
      <c r="AV9" s="20">
        <v>3</v>
      </c>
      <c r="AW9" s="20" t="s">
        <v>151</v>
      </c>
      <c r="AX9" s="20" t="s">
        <v>151</v>
      </c>
      <c r="AY9" s="20">
        <v>3</v>
      </c>
      <c r="AZ9" s="20" t="s">
        <v>151</v>
      </c>
      <c r="BA9" s="20" t="s">
        <v>151</v>
      </c>
      <c r="BB9" s="20">
        <v>3</v>
      </c>
      <c r="BC9" s="20" t="s">
        <v>145</v>
      </c>
      <c r="BD9" s="20" t="s">
        <v>145</v>
      </c>
      <c r="BE9" s="20">
        <v>1</v>
      </c>
      <c r="BF9" s="20" t="s">
        <v>153</v>
      </c>
      <c r="BG9" s="20" t="s">
        <v>151</v>
      </c>
      <c r="BH9" s="20">
        <v>5</v>
      </c>
      <c r="BI9" s="20" t="s">
        <v>151</v>
      </c>
      <c r="BJ9" s="20" t="s">
        <v>151</v>
      </c>
      <c r="BK9" s="20">
        <v>3</v>
      </c>
      <c r="BL9" s="20" t="s">
        <v>145</v>
      </c>
      <c r="BM9" s="20" t="s">
        <v>145</v>
      </c>
      <c r="BN9" s="20">
        <v>1</v>
      </c>
      <c r="BO9" s="155">
        <f>SUM(BN9,BK9,BH9,BE9,BB9,AY9,AV9,AS9,AP9,AM9,AJ9)*0.25</f>
        <v>7.75</v>
      </c>
      <c r="BP9" s="156" t="s">
        <v>151</v>
      </c>
      <c r="BQ9" s="153">
        <v>0</v>
      </c>
      <c r="BR9" s="156" t="s">
        <v>153</v>
      </c>
      <c r="BS9" s="153">
        <v>6</v>
      </c>
      <c r="BT9" s="156" t="s">
        <v>151</v>
      </c>
      <c r="BU9" s="153">
        <v>4</v>
      </c>
      <c r="BV9" s="156" t="s">
        <v>152</v>
      </c>
      <c r="BW9" s="153">
        <v>8</v>
      </c>
      <c r="BX9" s="122">
        <f>SUM($BQ9,$BS9,$BU9,$BW9)</f>
        <v>18</v>
      </c>
      <c r="BY9" s="102">
        <v>11</v>
      </c>
      <c r="BZ9" s="102">
        <v>10</v>
      </c>
      <c r="CA9" s="102">
        <v>5</v>
      </c>
      <c r="CB9" s="102">
        <v>8</v>
      </c>
      <c r="CC9" s="102">
        <v>10</v>
      </c>
      <c r="CD9" s="102">
        <v>4</v>
      </c>
      <c r="CE9" s="102">
        <v>11</v>
      </c>
      <c r="CF9" s="102">
        <v>1</v>
      </c>
      <c r="CG9" s="102">
        <v>9</v>
      </c>
      <c r="CH9" s="102">
        <v>9</v>
      </c>
      <c r="CI9" s="102">
        <v>5</v>
      </c>
      <c r="CJ9" s="12" t="s">
        <v>146</v>
      </c>
      <c r="CK9" s="13">
        <v>2</v>
      </c>
      <c r="CL9" s="12" t="s">
        <v>145</v>
      </c>
      <c r="CM9" s="12">
        <v>0</v>
      </c>
      <c r="CN9" s="12" t="s">
        <v>151</v>
      </c>
      <c r="CO9" s="12">
        <v>5</v>
      </c>
      <c r="CP9" s="12" t="s">
        <v>159</v>
      </c>
      <c r="CQ9" s="13">
        <v>5</v>
      </c>
      <c r="CR9" s="12" t="s">
        <v>154</v>
      </c>
      <c r="CS9" s="12">
        <v>10</v>
      </c>
      <c r="CT9" s="12" t="s">
        <v>149</v>
      </c>
      <c r="CU9" s="13">
        <v>3</v>
      </c>
      <c r="CV9" s="163">
        <f>SUM($CK9,$CM9,$CO9,$CQ9,$CS9,$CU9)</f>
        <v>25</v>
      </c>
      <c r="CW9" s="146" t="s">
        <v>155</v>
      </c>
    </row>
    <row r="10" spans="1:102" s="171" customFormat="1" ht="18" customHeight="1">
      <c r="A10" s="164" t="s">
        <v>160</v>
      </c>
      <c r="B10" s="165"/>
      <c r="C10" s="166" t="s">
        <v>135</v>
      </c>
      <c r="D10" s="160" t="s">
        <v>135</v>
      </c>
      <c r="E10" s="161"/>
      <c r="F10" s="167"/>
      <c r="G10" s="168" t="s">
        <v>161</v>
      </c>
      <c r="H10" s="169" t="s">
        <v>162</v>
      </c>
      <c r="I10" s="148" t="s">
        <v>138</v>
      </c>
      <c r="J10" s="170" t="s">
        <v>139</v>
      </c>
      <c r="L10" s="172" t="s">
        <v>140</v>
      </c>
      <c r="M10" s="151"/>
      <c r="N10" s="152">
        <f>SUM($AG10,$BO10)</f>
        <v>40.75</v>
      </c>
      <c r="O10" s="153">
        <f>SUM($BX10)</f>
        <v>23</v>
      </c>
      <c r="P10" s="153">
        <f>SUM($CV10)</f>
        <v>24</v>
      </c>
      <c r="Q10" s="81" t="s">
        <v>141</v>
      </c>
      <c r="R10" s="81">
        <v>0</v>
      </c>
      <c r="S10" s="81" t="s">
        <v>144</v>
      </c>
      <c r="T10" s="81">
        <v>2</v>
      </c>
      <c r="U10" s="81" t="s">
        <v>141</v>
      </c>
      <c r="V10" s="81">
        <v>4</v>
      </c>
      <c r="W10" s="81" t="s">
        <v>145</v>
      </c>
      <c r="X10" s="81">
        <v>6</v>
      </c>
      <c r="Y10" s="81" t="s">
        <v>141</v>
      </c>
      <c r="Z10" s="81">
        <v>6</v>
      </c>
      <c r="AA10" s="81" t="s">
        <v>147</v>
      </c>
      <c r="AB10" s="81">
        <v>4</v>
      </c>
      <c r="AC10" s="81" t="s">
        <v>144</v>
      </c>
      <c r="AD10" s="81">
        <v>2</v>
      </c>
      <c r="AE10" s="81" t="s">
        <v>147</v>
      </c>
      <c r="AF10" s="81">
        <v>4</v>
      </c>
      <c r="AG10" s="154">
        <f>SUM($R10,$T10,$V10,$X10,$Z10,$AB10,$AD10,$AF10)</f>
        <v>28</v>
      </c>
      <c r="AH10" s="84" t="s">
        <v>145</v>
      </c>
      <c r="AI10" s="84" t="s">
        <v>145</v>
      </c>
      <c r="AJ10" s="84">
        <v>1</v>
      </c>
      <c r="AK10" s="84" t="s">
        <v>159</v>
      </c>
      <c r="AL10" s="84" t="s">
        <v>147</v>
      </c>
      <c r="AM10" s="84">
        <v>5</v>
      </c>
      <c r="AN10" s="84" t="s">
        <v>147</v>
      </c>
      <c r="AO10" s="84" t="s">
        <v>147</v>
      </c>
      <c r="AP10" s="84">
        <v>3</v>
      </c>
      <c r="AQ10" s="84" t="s">
        <v>151</v>
      </c>
      <c r="AR10" s="84" t="s">
        <v>151</v>
      </c>
      <c r="AS10" s="84">
        <v>5</v>
      </c>
      <c r="AT10" s="84" t="s">
        <v>147</v>
      </c>
      <c r="AU10" s="84" t="s">
        <v>145</v>
      </c>
      <c r="AV10" s="84">
        <v>2</v>
      </c>
      <c r="AW10" s="84" t="s">
        <v>147</v>
      </c>
      <c r="AX10" s="84" t="s">
        <v>147</v>
      </c>
      <c r="AY10" s="84">
        <v>3</v>
      </c>
      <c r="AZ10" s="84" t="s">
        <v>151</v>
      </c>
      <c r="BA10" s="84" t="s">
        <v>151</v>
      </c>
      <c r="BB10" s="84">
        <v>5</v>
      </c>
      <c r="BC10" s="84" t="s">
        <v>150</v>
      </c>
      <c r="BD10" s="84" t="s">
        <v>163</v>
      </c>
      <c r="BE10" s="84">
        <v>4</v>
      </c>
      <c r="BF10" s="84" t="s">
        <v>154</v>
      </c>
      <c r="BG10" s="84" t="s">
        <v>154</v>
      </c>
      <c r="BH10" s="84">
        <v>10</v>
      </c>
      <c r="BI10" s="84" t="s">
        <v>154</v>
      </c>
      <c r="BJ10" s="84" t="s">
        <v>154</v>
      </c>
      <c r="BK10" s="84">
        <v>10</v>
      </c>
      <c r="BL10" s="84" t="s">
        <v>163</v>
      </c>
      <c r="BM10" s="84" t="s">
        <v>163</v>
      </c>
      <c r="BN10" s="84">
        <v>3</v>
      </c>
      <c r="BO10" s="155">
        <f>SUM(BN10,BK10,BH10,BE10,BB10,AY10,AV10,AS10,AP10,AM10,AJ10)*0.25</f>
        <v>12.75</v>
      </c>
      <c r="BP10" s="84" t="s">
        <v>153</v>
      </c>
      <c r="BQ10" s="84">
        <v>5</v>
      </c>
      <c r="BR10" s="84" t="s">
        <v>153</v>
      </c>
      <c r="BS10" s="84">
        <v>6</v>
      </c>
      <c r="BT10" s="84" t="s">
        <v>153</v>
      </c>
      <c r="BU10" s="84">
        <v>6</v>
      </c>
      <c r="BV10" s="84" t="s">
        <v>153</v>
      </c>
      <c r="BW10" s="84">
        <v>6</v>
      </c>
      <c r="BX10" s="122">
        <f>SUM($BQ10,$BS10,$BU10,$BW10)</f>
        <v>23</v>
      </c>
      <c r="BY10" s="101">
        <v>2</v>
      </c>
      <c r="BZ10" s="101">
        <v>8</v>
      </c>
      <c r="CA10" s="101">
        <v>3</v>
      </c>
      <c r="CB10" s="101">
        <v>7</v>
      </c>
      <c r="CC10" s="101">
        <v>1</v>
      </c>
      <c r="CD10" s="101">
        <v>4</v>
      </c>
      <c r="CE10" s="101">
        <v>9</v>
      </c>
      <c r="CF10" s="101">
        <v>6</v>
      </c>
      <c r="CG10" s="101">
        <v>5</v>
      </c>
      <c r="CH10" s="101">
        <v>11</v>
      </c>
      <c r="CI10" s="101">
        <v>10</v>
      </c>
      <c r="CJ10" s="84" t="s">
        <v>159</v>
      </c>
      <c r="CK10" s="84">
        <v>5</v>
      </c>
      <c r="CL10" s="84" t="s">
        <v>147</v>
      </c>
      <c r="CM10" s="84">
        <v>1</v>
      </c>
      <c r="CN10" s="84" t="s">
        <v>147</v>
      </c>
      <c r="CO10" s="84">
        <v>3</v>
      </c>
      <c r="CP10" s="84" t="s">
        <v>151</v>
      </c>
      <c r="CQ10" s="84">
        <v>3</v>
      </c>
      <c r="CR10" s="84" t="s">
        <v>154</v>
      </c>
      <c r="CS10" s="84">
        <v>10</v>
      </c>
      <c r="CT10" s="84" t="s">
        <v>145</v>
      </c>
      <c r="CU10" s="84">
        <v>2</v>
      </c>
      <c r="CV10" s="163">
        <f>SUM($CK10,$CM10,$CO10,$CQ10,$CS10,$CU10)</f>
        <v>24</v>
      </c>
      <c r="CW10" s="173" t="s">
        <v>161</v>
      </c>
      <c r="CX10" s="171" t="s">
        <v>164</v>
      </c>
    </row>
    <row r="11" spans="1:102" s="158" customFormat="1" ht="18" customHeight="1">
      <c r="A11" s="140"/>
      <c r="B11" s="159"/>
      <c r="C11" s="166" t="s">
        <v>135</v>
      </c>
      <c r="D11" s="160" t="s">
        <v>135</v>
      </c>
      <c r="E11" s="161"/>
      <c r="F11" s="145"/>
      <c r="G11" s="146" t="s">
        <v>165</v>
      </c>
      <c r="H11" s="162" t="s">
        <v>166</v>
      </c>
      <c r="I11" s="148" t="s">
        <v>157</v>
      </c>
      <c r="J11" s="149" t="s">
        <v>158</v>
      </c>
      <c r="K11" s="149"/>
      <c r="L11" s="150" t="s">
        <v>140</v>
      </c>
      <c r="M11" s="151"/>
      <c r="N11" s="152">
        <f>SUM($AG11,$BO11)</f>
        <v>13</v>
      </c>
      <c r="O11" s="153">
        <f>SUM($BX11)</f>
        <v>21</v>
      </c>
      <c r="P11" s="153">
        <f>SUM($CV11)</f>
        <v>25</v>
      </c>
      <c r="Q11" s="82" t="s">
        <v>141</v>
      </c>
      <c r="R11" s="10">
        <v>0</v>
      </c>
      <c r="S11" s="10" t="s">
        <v>144</v>
      </c>
      <c r="T11" s="10">
        <v>2</v>
      </c>
      <c r="U11" s="10" t="s">
        <v>141</v>
      </c>
      <c r="V11" s="10">
        <v>4</v>
      </c>
      <c r="W11" s="10" t="s">
        <v>144</v>
      </c>
      <c r="X11" s="10">
        <v>2</v>
      </c>
      <c r="Y11" s="10" t="s">
        <v>143</v>
      </c>
      <c r="Z11" s="11">
        <v>1</v>
      </c>
      <c r="AA11" s="10" t="s">
        <v>145</v>
      </c>
      <c r="AB11" s="10">
        <v>2</v>
      </c>
      <c r="AC11" s="10" t="s">
        <v>144</v>
      </c>
      <c r="AD11" s="10">
        <v>2</v>
      </c>
      <c r="AE11" s="10" t="s">
        <v>145</v>
      </c>
      <c r="AF11" s="10">
        <v>0</v>
      </c>
      <c r="AG11" s="154">
        <f>SUM($R11,$T11,$V11,$X11,$Z11,$AB11,$AD11,$AF11)</f>
        <v>13</v>
      </c>
      <c r="AH11" s="174"/>
      <c r="AI11" s="174"/>
      <c r="AJ11" s="175"/>
      <c r="AK11" s="176"/>
      <c r="AL11" s="176"/>
      <c r="AM11" s="175"/>
      <c r="AN11" s="177"/>
      <c r="AO11" s="177"/>
      <c r="AP11" s="175"/>
      <c r="AQ11" s="176"/>
      <c r="AR11" s="176"/>
      <c r="AS11" s="175"/>
      <c r="AT11" s="176"/>
      <c r="AU11" s="176"/>
      <c r="AV11" s="175"/>
      <c r="AW11" s="176"/>
      <c r="AX11" s="176"/>
      <c r="AY11" s="175"/>
      <c r="AZ11" s="176"/>
      <c r="BA11" s="176"/>
      <c r="BB11" s="175"/>
      <c r="BC11" s="176"/>
      <c r="BD11" s="176"/>
      <c r="BE11" s="175"/>
      <c r="BF11" s="176"/>
      <c r="BG11" s="176"/>
      <c r="BH11" s="175"/>
      <c r="BI11" s="176"/>
      <c r="BJ11" s="176"/>
      <c r="BK11" s="175"/>
      <c r="BL11" s="176"/>
      <c r="BM11" s="176"/>
      <c r="BN11" s="175"/>
      <c r="BO11" s="155">
        <f>SUM(BN11,BK11,BH11,BE11,BB11,AY11,AV11,AS11,AP11,AM11,AJ11)*0.25</f>
        <v>0</v>
      </c>
      <c r="BP11" s="12" t="s">
        <v>159</v>
      </c>
      <c r="BQ11" s="17">
        <v>3</v>
      </c>
      <c r="BR11" s="12" t="s">
        <v>153</v>
      </c>
      <c r="BS11" s="19">
        <v>6</v>
      </c>
      <c r="BT11" s="12" t="s">
        <v>151</v>
      </c>
      <c r="BU11" s="19">
        <v>4</v>
      </c>
      <c r="BV11" s="12" t="s">
        <v>152</v>
      </c>
      <c r="BW11" s="17">
        <v>8</v>
      </c>
      <c r="BX11" s="122">
        <f>SUM($BQ11,$BS11,$BU11,$BW11)</f>
        <v>21</v>
      </c>
      <c r="BY11" s="102"/>
      <c r="BZ11" s="102"/>
      <c r="CA11" s="102"/>
      <c r="CB11" s="102"/>
      <c r="CC11" s="102">
        <v>10</v>
      </c>
      <c r="CD11" s="102"/>
      <c r="CE11" s="102">
        <v>11</v>
      </c>
      <c r="CF11" s="102">
        <v>1</v>
      </c>
      <c r="CG11" s="102"/>
      <c r="CH11" s="102">
        <v>9</v>
      </c>
      <c r="CI11" s="102">
        <v>5</v>
      </c>
      <c r="CJ11" s="12" t="s">
        <v>146</v>
      </c>
      <c r="CK11" s="13">
        <v>2</v>
      </c>
      <c r="CL11" s="12" t="s">
        <v>145</v>
      </c>
      <c r="CM11" s="12">
        <v>0</v>
      </c>
      <c r="CN11" s="12" t="s">
        <v>151</v>
      </c>
      <c r="CO11" s="12">
        <v>5</v>
      </c>
      <c r="CP11" s="12" t="s">
        <v>159</v>
      </c>
      <c r="CQ11" s="13">
        <v>5</v>
      </c>
      <c r="CR11" s="12" t="s">
        <v>154</v>
      </c>
      <c r="CS11" s="12">
        <v>10</v>
      </c>
      <c r="CT11" s="12" t="s">
        <v>149</v>
      </c>
      <c r="CU11" s="13">
        <v>3</v>
      </c>
      <c r="CV11" s="163">
        <f>SUM($CK11,$CM11,$CO11,$CQ11,$CS11,$CU11)</f>
        <v>25</v>
      </c>
      <c r="CW11" s="146" t="s">
        <v>165</v>
      </c>
    </row>
    <row r="12" spans="1:102" s="158" customFormat="1" ht="18" customHeight="1">
      <c r="A12" s="140"/>
      <c r="B12" s="141"/>
      <c r="C12" s="142"/>
      <c r="D12" s="143"/>
      <c r="E12" s="144" t="s">
        <v>135</v>
      </c>
      <c r="F12" s="145" t="s">
        <v>135</v>
      </c>
      <c r="G12" s="146" t="s">
        <v>167</v>
      </c>
      <c r="H12" s="162" t="s">
        <v>168</v>
      </c>
      <c r="I12" s="148" t="s">
        <v>138</v>
      </c>
      <c r="J12" s="149" t="s">
        <v>169</v>
      </c>
      <c r="K12" s="178"/>
      <c r="L12" s="150" t="s">
        <v>140</v>
      </c>
      <c r="M12" s="151" t="s">
        <v>135</v>
      </c>
      <c r="N12" s="152">
        <f>SUM($AG12,$BO12)</f>
        <v>25.75</v>
      </c>
      <c r="O12" s="153">
        <f>SUM($BX12)</f>
        <v>20</v>
      </c>
      <c r="P12" s="153">
        <f>SUM($CV12)</f>
        <v>28</v>
      </c>
      <c r="Q12" s="80" t="s">
        <v>141</v>
      </c>
      <c r="R12" s="7">
        <v>0</v>
      </c>
      <c r="S12" s="7" t="s">
        <v>144</v>
      </c>
      <c r="T12" s="7">
        <v>2</v>
      </c>
      <c r="U12" s="7" t="s">
        <v>144</v>
      </c>
      <c r="V12" s="7">
        <v>2</v>
      </c>
      <c r="W12" s="7" t="s">
        <v>141</v>
      </c>
      <c r="X12" s="7">
        <v>4</v>
      </c>
      <c r="Y12" s="7" t="s">
        <v>141</v>
      </c>
      <c r="Z12" s="7">
        <v>6</v>
      </c>
      <c r="AA12" s="7" t="s">
        <v>145</v>
      </c>
      <c r="AB12" s="7">
        <v>2</v>
      </c>
      <c r="AC12" s="7" t="s">
        <v>141</v>
      </c>
      <c r="AD12" s="7">
        <v>4</v>
      </c>
      <c r="AE12" s="7" t="s">
        <v>149</v>
      </c>
      <c r="AF12" s="8">
        <v>2</v>
      </c>
      <c r="AG12" s="154">
        <f>SUM($R12,$T12,$V12,$X12,$Z12,$AB12,$AD12,$AF12)</f>
        <v>22</v>
      </c>
      <c r="AH12" s="20" t="s">
        <v>151</v>
      </c>
      <c r="AI12" s="20" t="s">
        <v>151</v>
      </c>
      <c r="AJ12" s="20">
        <v>3</v>
      </c>
      <c r="AK12" s="20" t="s">
        <v>147</v>
      </c>
      <c r="AL12" s="20" t="s">
        <v>147</v>
      </c>
      <c r="AM12" s="20">
        <v>3</v>
      </c>
      <c r="AN12" s="21" t="s">
        <v>141</v>
      </c>
      <c r="AO12" s="21" t="s">
        <v>141</v>
      </c>
      <c r="AP12" s="20">
        <v>0</v>
      </c>
      <c r="AQ12" s="20" t="s">
        <v>141</v>
      </c>
      <c r="AR12" s="20" t="s">
        <v>141</v>
      </c>
      <c r="AS12" s="20">
        <v>0</v>
      </c>
      <c r="AT12" s="20" t="s">
        <v>141</v>
      </c>
      <c r="AU12" s="20" t="s">
        <v>141</v>
      </c>
      <c r="AV12" s="20">
        <v>0</v>
      </c>
      <c r="AW12" s="20" t="s">
        <v>141</v>
      </c>
      <c r="AX12" s="20" t="s">
        <v>141</v>
      </c>
      <c r="AY12" s="20">
        <v>0</v>
      </c>
      <c r="AZ12" s="20" t="s">
        <v>151</v>
      </c>
      <c r="BA12" s="20" t="s">
        <v>151</v>
      </c>
      <c r="BB12" s="20">
        <v>3</v>
      </c>
      <c r="BC12" s="20" t="s">
        <v>145</v>
      </c>
      <c r="BD12" s="20" t="s">
        <v>145</v>
      </c>
      <c r="BE12" s="20">
        <v>1</v>
      </c>
      <c r="BF12" s="20" t="s">
        <v>147</v>
      </c>
      <c r="BG12" s="20" t="s">
        <v>147</v>
      </c>
      <c r="BH12" s="20">
        <v>3</v>
      </c>
      <c r="BI12" s="20" t="s">
        <v>145</v>
      </c>
      <c r="BJ12" s="20" t="s">
        <v>145</v>
      </c>
      <c r="BK12" s="20">
        <v>1</v>
      </c>
      <c r="BL12" s="20" t="s">
        <v>145</v>
      </c>
      <c r="BM12" s="20" t="s">
        <v>145</v>
      </c>
      <c r="BN12" s="20">
        <v>1</v>
      </c>
      <c r="BO12" s="155">
        <f>SUM(BN12,BK12,BH12,BE12,BB12,AY12,AV12,AS12,AP12,AM12,AJ12)*0.25</f>
        <v>3.75</v>
      </c>
      <c r="BP12" s="22" t="s">
        <v>159</v>
      </c>
      <c r="BQ12" s="23">
        <v>3</v>
      </c>
      <c r="BR12" s="22" t="s">
        <v>151</v>
      </c>
      <c r="BS12" s="23">
        <v>4</v>
      </c>
      <c r="BT12" s="22" t="s">
        <v>159</v>
      </c>
      <c r="BU12" s="23">
        <v>5</v>
      </c>
      <c r="BV12" s="22" t="s">
        <v>152</v>
      </c>
      <c r="BW12" s="23">
        <v>8</v>
      </c>
      <c r="BX12" s="157">
        <f>SUM($BQ12,$BS12,$BU12,$BW12)</f>
        <v>20</v>
      </c>
      <c r="BY12" s="95">
        <v>6</v>
      </c>
      <c r="BZ12" s="95">
        <v>1</v>
      </c>
      <c r="CA12" s="95">
        <v>1</v>
      </c>
      <c r="CB12" s="95">
        <v>6</v>
      </c>
      <c r="CC12" s="95">
        <v>2</v>
      </c>
      <c r="CD12" s="95">
        <v>2</v>
      </c>
      <c r="CE12" s="95">
        <v>9</v>
      </c>
      <c r="CF12" s="95">
        <v>5</v>
      </c>
      <c r="CG12" s="95">
        <v>4</v>
      </c>
      <c r="CH12" s="95">
        <v>4</v>
      </c>
      <c r="CI12" s="95">
        <v>2</v>
      </c>
      <c r="CJ12" s="22" t="s">
        <v>146</v>
      </c>
      <c r="CK12" s="23">
        <v>2</v>
      </c>
      <c r="CL12" s="22" t="s">
        <v>145</v>
      </c>
      <c r="CM12" s="23">
        <v>0</v>
      </c>
      <c r="CN12" s="22" t="s">
        <v>151</v>
      </c>
      <c r="CO12" s="23">
        <v>5</v>
      </c>
      <c r="CP12" s="22" t="s">
        <v>151</v>
      </c>
      <c r="CQ12" s="23">
        <v>3</v>
      </c>
      <c r="CR12" s="22" t="s">
        <v>154</v>
      </c>
      <c r="CS12" s="23">
        <v>10</v>
      </c>
      <c r="CT12" s="22" t="s">
        <v>170</v>
      </c>
      <c r="CU12" s="23">
        <v>8</v>
      </c>
      <c r="CV12" s="153">
        <f>SUM($CK12,$CM12,$CO12,$CQ12,$CS12,$CU12)</f>
        <v>28</v>
      </c>
      <c r="CW12" s="146" t="s">
        <v>167</v>
      </c>
    </row>
    <row r="13" spans="1:102" s="158" customFormat="1" ht="18" customHeight="1">
      <c r="A13" s="140"/>
      <c r="B13" s="141"/>
      <c r="C13" s="142"/>
      <c r="D13" s="143"/>
      <c r="E13" s="179"/>
      <c r="F13" s="180"/>
      <c r="G13" s="146" t="s">
        <v>171</v>
      </c>
      <c r="H13" s="162" t="s">
        <v>172</v>
      </c>
      <c r="I13" s="148" t="s">
        <v>157</v>
      </c>
      <c r="J13" s="149" t="s">
        <v>158</v>
      </c>
      <c r="K13" s="149"/>
      <c r="L13" s="150" t="s">
        <v>140</v>
      </c>
      <c r="M13" s="151"/>
      <c r="N13" s="152">
        <f>SUM($AG13,$BO13)</f>
        <v>18.75</v>
      </c>
      <c r="O13" s="153">
        <f>SUM($BX13)</f>
        <v>18</v>
      </c>
      <c r="P13" s="153">
        <f>SUM($CV13)</f>
        <v>25</v>
      </c>
      <c r="Q13" s="82" t="s">
        <v>141</v>
      </c>
      <c r="R13" s="10">
        <v>0</v>
      </c>
      <c r="S13" s="10" t="s">
        <v>142</v>
      </c>
      <c r="T13" s="10">
        <v>0</v>
      </c>
      <c r="U13" s="10" t="s">
        <v>141</v>
      </c>
      <c r="V13" s="10">
        <v>4</v>
      </c>
      <c r="W13" s="10" t="s">
        <v>144</v>
      </c>
      <c r="X13" s="10">
        <v>2</v>
      </c>
      <c r="Y13" s="10" t="s">
        <v>143</v>
      </c>
      <c r="Z13" s="10">
        <v>1</v>
      </c>
      <c r="AA13" s="10" t="s">
        <v>145</v>
      </c>
      <c r="AB13" s="10">
        <v>2</v>
      </c>
      <c r="AC13" s="10" t="s">
        <v>144</v>
      </c>
      <c r="AD13" s="10">
        <v>2</v>
      </c>
      <c r="AE13" s="10" t="s">
        <v>145</v>
      </c>
      <c r="AF13" s="10">
        <v>0</v>
      </c>
      <c r="AG13" s="154">
        <f>SUM($R13,$T13,$V13,$X13,$Z13,$AB13,$AD13,$AF13)</f>
        <v>11</v>
      </c>
      <c r="AH13" s="20" t="s">
        <v>151</v>
      </c>
      <c r="AI13" s="20" t="s">
        <v>151</v>
      </c>
      <c r="AJ13" s="20">
        <v>3</v>
      </c>
      <c r="AK13" s="20" t="s">
        <v>151</v>
      </c>
      <c r="AL13" s="20" t="s">
        <v>151</v>
      </c>
      <c r="AM13" s="20">
        <v>3</v>
      </c>
      <c r="AN13" s="21" t="s">
        <v>151</v>
      </c>
      <c r="AO13" s="21" t="s">
        <v>151</v>
      </c>
      <c r="AP13" s="20">
        <v>3</v>
      </c>
      <c r="AQ13" s="20" t="s">
        <v>151</v>
      </c>
      <c r="AR13" s="20" t="s">
        <v>151</v>
      </c>
      <c r="AS13" s="20">
        <v>3</v>
      </c>
      <c r="AT13" s="20" t="s">
        <v>151</v>
      </c>
      <c r="AU13" s="20" t="s">
        <v>151</v>
      </c>
      <c r="AV13" s="20">
        <v>3</v>
      </c>
      <c r="AW13" s="20" t="s">
        <v>151</v>
      </c>
      <c r="AX13" s="20" t="s">
        <v>151</v>
      </c>
      <c r="AY13" s="20">
        <v>3</v>
      </c>
      <c r="AZ13" s="20" t="s">
        <v>151</v>
      </c>
      <c r="BA13" s="20" t="s">
        <v>151</v>
      </c>
      <c r="BB13" s="20">
        <v>3</v>
      </c>
      <c r="BC13" s="20" t="s">
        <v>145</v>
      </c>
      <c r="BD13" s="20" t="s">
        <v>145</v>
      </c>
      <c r="BE13" s="20">
        <v>1</v>
      </c>
      <c r="BF13" s="20" t="s">
        <v>153</v>
      </c>
      <c r="BG13" s="20" t="s">
        <v>151</v>
      </c>
      <c r="BH13" s="20">
        <v>5</v>
      </c>
      <c r="BI13" s="20" t="s">
        <v>151</v>
      </c>
      <c r="BJ13" s="20" t="s">
        <v>151</v>
      </c>
      <c r="BK13" s="20">
        <v>3</v>
      </c>
      <c r="BL13" s="20" t="s">
        <v>145</v>
      </c>
      <c r="BM13" s="20" t="s">
        <v>145</v>
      </c>
      <c r="BN13" s="20">
        <v>1</v>
      </c>
      <c r="BO13" s="155">
        <f>SUM(BN13,BK13,BH13,BE13,BB13,AY13,AV13,AS13,AP13,AM13,AJ13)*0.25</f>
        <v>7.75</v>
      </c>
      <c r="BP13" s="5" t="s">
        <v>151</v>
      </c>
      <c r="BQ13" s="10">
        <v>0</v>
      </c>
      <c r="BR13" s="5" t="s">
        <v>153</v>
      </c>
      <c r="BS13" s="10">
        <v>6</v>
      </c>
      <c r="BT13" s="5" t="s">
        <v>151</v>
      </c>
      <c r="BU13" s="10">
        <v>4</v>
      </c>
      <c r="BV13" s="5" t="s">
        <v>152</v>
      </c>
      <c r="BW13" s="10">
        <v>8</v>
      </c>
      <c r="BX13" s="157">
        <f>SUM($BQ13,$BS13,$BU13,$BW13)</f>
        <v>18</v>
      </c>
      <c r="BY13" s="103">
        <v>11</v>
      </c>
      <c r="BZ13" s="103"/>
      <c r="CA13" s="103"/>
      <c r="CB13" s="103"/>
      <c r="CC13" s="103">
        <v>10</v>
      </c>
      <c r="CD13" s="103">
        <v>4</v>
      </c>
      <c r="CE13" s="103">
        <v>11</v>
      </c>
      <c r="CF13" s="103">
        <v>1</v>
      </c>
      <c r="CG13" s="103">
        <v>9</v>
      </c>
      <c r="CH13" s="103">
        <v>9</v>
      </c>
      <c r="CI13" s="103">
        <v>5</v>
      </c>
      <c r="CJ13" s="5" t="s">
        <v>146</v>
      </c>
      <c r="CK13" s="5">
        <v>2</v>
      </c>
      <c r="CL13" s="5" t="s">
        <v>145</v>
      </c>
      <c r="CM13" s="5">
        <v>0</v>
      </c>
      <c r="CN13" s="5" t="s">
        <v>151</v>
      </c>
      <c r="CO13" s="5">
        <v>5</v>
      </c>
      <c r="CP13" s="5" t="s">
        <v>159</v>
      </c>
      <c r="CQ13" s="5">
        <v>5</v>
      </c>
      <c r="CR13" s="5" t="s">
        <v>154</v>
      </c>
      <c r="CS13" s="5">
        <v>10</v>
      </c>
      <c r="CT13" s="5" t="s">
        <v>149</v>
      </c>
      <c r="CU13" s="5">
        <v>3</v>
      </c>
      <c r="CV13" s="153">
        <f>SUM($CK13,$CM13,$CO13,$CQ13,$CS13,$CU13)</f>
        <v>25</v>
      </c>
      <c r="CW13" s="146" t="s">
        <v>171</v>
      </c>
    </row>
    <row r="14" spans="1:102" s="170" customFormat="1" ht="18" customHeight="1">
      <c r="A14" s="140"/>
      <c r="B14" s="159"/>
      <c r="C14" s="142"/>
      <c r="D14" s="160"/>
      <c r="E14" s="161"/>
      <c r="F14" s="145"/>
      <c r="G14" s="146" t="s">
        <v>173</v>
      </c>
      <c r="H14" s="162" t="s">
        <v>174</v>
      </c>
      <c r="I14" s="148" t="s">
        <v>157</v>
      </c>
      <c r="J14" s="149" t="s">
        <v>158</v>
      </c>
      <c r="K14" s="149"/>
      <c r="L14" s="150" t="s">
        <v>140</v>
      </c>
      <c r="M14" s="151" t="s">
        <v>135</v>
      </c>
      <c r="N14" s="152">
        <f>SUM($AG14,$BO14)</f>
        <v>24.25</v>
      </c>
      <c r="O14" s="153">
        <f>SUM($BX14)</f>
        <v>18</v>
      </c>
      <c r="P14" s="153">
        <f>SUM($CV14)</f>
        <v>25</v>
      </c>
      <c r="Q14" s="82" t="s">
        <v>141</v>
      </c>
      <c r="R14" s="10">
        <v>0</v>
      </c>
      <c r="S14" s="10" t="s">
        <v>142</v>
      </c>
      <c r="T14" s="10">
        <v>0</v>
      </c>
      <c r="U14" s="10" t="s">
        <v>175</v>
      </c>
      <c r="V14" s="11">
        <v>5</v>
      </c>
      <c r="W14" s="10" t="s">
        <v>144</v>
      </c>
      <c r="X14" s="10">
        <v>2</v>
      </c>
      <c r="Y14" s="10" t="s">
        <v>143</v>
      </c>
      <c r="Z14" s="11">
        <v>1</v>
      </c>
      <c r="AA14" s="10" t="s">
        <v>151</v>
      </c>
      <c r="AB14" s="10">
        <v>7</v>
      </c>
      <c r="AC14" s="10" t="s">
        <v>144</v>
      </c>
      <c r="AD14" s="10">
        <v>2</v>
      </c>
      <c r="AE14" s="10" t="s">
        <v>145</v>
      </c>
      <c r="AF14" s="10">
        <v>0</v>
      </c>
      <c r="AG14" s="154">
        <f>SUM($R14,$T14,$V14,$X14,$Z14,$AB14,$AD14,$AF14)</f>
        <v>17</v>
      </c>
      <c r="AH14" s="20" t="s">
        <v>151</v>
      </c>
      <c r="AI14" s="20" t="s">
        <v>151</v>
      </c>
      <c r="AJ14" s="20">
        <v>3</v>
      </c>
      <c r="AK14" s="20" t="s">
        <v>151</v>
      </c>
      <c r="AL14" s="20" t="s">
        <v>151</v>
      </c>
      <c r="AM14" s="20">
        <v>3</v>
      </c>
      <c r="AN14" s="21" t="s">
        <v>147</v>
      </c>
      <c r="AO14" s="21" t="s">
        <v>147</v>
      </c>
      <c r="AP14" s="20">
        <v>3</v>
      </c>
      <c r="AQ14" s="20" t="s">
        <v>151</v>
      </c>
      <c r="AR14" s="20" t="s">
        <v>151</v>
      </c>
      <c r="AS14" s="20">
        <v>3</v>
      </c>
      <c r="AT14" s="20" t="s">
        <v>151</v>
      </c>
      <c r="AU14" s="20" t="s">
        <v>147</v>
      </c>
      <c r="AV14" s="20">
        <v>3</v>
      </c>
      <c r="AW14" s="20" t="s">
        <v>151</v>
      </c>
      <c r="AX14" s="20" t="s">
        <v>147</v>
      </c>
      <c r="AY14" s="20">
        <v>3</v>
      </c>
      <c r="AZ14" s="20" t="s">
        <v>151</v>
      </c>
      <c r="BA14" s="20" t="s">
        <v>151</v>
      </c>
      <c r="BB14" s="20">
        <v>3</v>
      </c>
      <c r="BC14" s="20" t="s">
        <v>145</v>
      </c>
      <c r="BD14" s="20" t="s">
        <v>145</v>
      </c>
      <c r="BE14" s="20">
        <v>1</v>
      </c>
      <c r="BF14" s="20" t="s">
        <v>151</v>
      </c>
      <c r="BG14" s="20" t="s">
        <v>151</v>
      </c>
      <c r="BH14" s="20">
        <v>3</v>
      </c>
      <c r="BI14" s="20" t="s">
        <v>151</v>
      </c>
      <c r="BJ14" s="20" t="s">
        <v>151</v>
      </c>
      <c r="BK14" s="20">
        <v>3</v>
      </c>
      <c r="BL14" s="20" t="s">
        <v>145</v>
      </c>
      <c r="BM14" s="20" t="s">
        <v>145</v>
      </c>
      <c r="BN14" s="20">
        <v>1</v>
      </c>
      <c r="BO14" s="155">
        <f>SUM(BN14,BK14,BH14,BE14,BB14,AY14,AV14,AS14,AP14,AM14,AJ14)*0.25</f>
        <v>7.25</v>
      </c>
      <c r="BP14" s="5" t="s">
        <v>151</v>
      </c>
      <c r="BQ14" s="10">
        <v>0</v>
      </c>
      <c r="BR14" s="5" t="s">
        <v>153</v>
      </c>
      <c r="BS14" s="10">
        <v>6</v>
      </c>
      <c r="BT14" s="5" t="s">
        <v>151</v>
      </c>
      <c r="BU14" s="10">
        <v>4</v>
      </c>
      <c r="BV14" s="5" t="s">
        <v>152</v>
      </c>
      <c r="BW14" s="11">
        <v>8</v>
      </c>
      <c r="BX14" s="122">
        <f>SUM($BQ14,$BS14,$BU14,$BW14)</f>
        <v>18</v>
      </c>
      <c r="BY14" s="102"/>
      <c r="BZ14" s="102"/>
      <c r="CA14" s="102"/>
      <c r="CB14" s="102"/>
      <c r="CC14" s="102">
        <v>10</v>
      </c>
      <c r="CD14" s="102"/>
      <c r="CE14" s="102">
        <v>11</v>
      </c>
      <c r="CF14" s="102">
        <v>1</v>
      </c>
      <c r="CG14" s="102"/>
      <c r="CH14" s="102">
        <v>9</v>
      </c>
      <c r="CI14" s="102">
        <v>5</v>
      </c>
      <c r="CJ14" s="5" t="s">
        <v>146</v>
      </c>
      <c r="CK14" s="6">
        <v>2</v>
      </c>
      <c r="CL14" s="5" t="s">
        <v>145</v>
      </c>
      <c r="CM14" s="5">
        <v>0</v>
      </c>
      <c r="CN14" s="5" t="s">
        <v>151</v>
      </c>
      <c r="CO14" s="5">
        <v>5</v>
      </c>
      <c r="CP14" s="5" t="s">
        <v>159</v>
      </c>
      <c r="CQ14" s="6">
        <v>5</v>
      </c>
      <c r="CR14" s="5" t="s">
        <v>154</v>
      </c>
      <c r="CS14" s="5">
        <v>10</v>
      </c>
      <c r="CT14" s="5" t="s">
        <v>149</v>
      </c>
      <c r="CU14" s="6">
        <v>3</v>
      </c>
      <c r="CV14" s="163">
        <f>SUM($CK14,$CM14,$CO14,$CQ14,$CS14,$CU14)</f>
        <v>25</v>
      </c>
      <c r="CW14" s="146" t="s">
        <v>173</v>
      </c>
      <c r="CX14" s="158"/>
    </row>
    <row r="15" spans="1:102" s="158" customFormat="1" ht="18" customHeight="1">
      <c r="A15" s="181" t="s">
        <v>135</v>
      </c>
      <c r="B15" s="159" t="s">
        <v>135</v>
      </c>
      <c r="C15" s="166" t="s">
        <v>135</v>
      </c>
      <c r="D15" s="160" t="s">
        <v>135</v>
      </c>
      <c r="E15" s="144" t="s">
        <v>135</v>
      </c>
      <c r="F15" s="145" t="s">
        <v>135</v>
      </c>
      <c r="G15" s="182" t="s">
        <v>176</v>
      </c>
      <c r="H15" s="162" t="s">
        <v>177</v>
      </c>
      <c r="I15" s="148" t="s">
        <v>157</v>
      </c>
      <c r="J15" s="149" t="s">
        <v>158</v>
      </c>
      <c r="K15" s="149"/>
      <c r="L15" s="150" t="s">
        <v>140</v>
      </c>
      <c r="M15" s="151" t="s">
        <v>135</v>
      </c>
      <c r="N15" s="152">
        <f>SUM($AG15,$BO15)</f>
        <v>51.25</v>
      </c>
      <c r="O15" s="153">
        <f>SUM($BX15)</f>
        <v>28</v>
      </c>
      <c r="P15" s="153">
        <f>SUM($CV15)</f>
        <v>26</v>
      </c>
      <c r="Q15" s="82" t="s">
        <v>141</v>
      </c>
      <c r="R15" s="10">
        <v>0</v>
      </c>
      <c r="S15" s="10" t="s">
        <v>147</v>
      </c>
      <c r="T15" s="10">
        <v>8</v>
      </c>
      <c r="U15" s="10" t="s">
        <v>151</v>
      </c>
      <c r="V15" s="10">
        <v>8</v>
      </c>
      <c r="W15" s="10" t="s">
        <v>144</v>
      </c>
      <c r="X15" s="10">
        <v>2</v>
      </c>
      <c r="Y15" s="10" t="s">
        <v>147</v>
      </c>
      <c r="Z15" s="10">
        <v>8</v>
      </c>
      <c r="AA15" s="10" t="s">
        <v>153</v>
      </c>
      <c r="AB15" s="10">
        <v>9</v>
      </c>
      <c r="AC15" s="10" t="s">
        <v>144</v>
      </c>
      <c r="AD15" s="10">
        <v>2</v>
      </c>
      <c r="AE15" s="10" t="s">
        <v>151</v>
      </c>
      <c r="AF15" s="10">
        <v>6</v>
      </c>
      <c r="AG15" s="154">
        <f>SUM($R15,$T15,$V15,$X15,$Z15,$AB15,$AD15,$AF15)</f>
        <v>43</v>
      </c>
      <c r="AH15" s="20" t="s">
        <v>153</v>
      </c>
      <c r="AI15" s="20" t="s">
        <v>153</v>
      </c>
      <c r="AJ15" s="20">
        <v>8</v>
      </c>
      <c r="AK15" s="20" t="s">
        <v>151</v>
      </c>
      <c r="AL15" s="20" t="s">
        <v>151</v>
      </c>
      <c r="AM15" s="20">
        <v>3</v>
      </c>
      <c r="AN15" s="21" t="s">
        <v>141</v>
      </c>
      <c r="AO15" s="21" t="s">
        <v>141</v>
      </c>
      <c r="AP15" s="20">
        <v>0</v>
      </c>
      <c r="AQ15" s="20" t="s">
        <v>151</v>
      </c>
      <c r="AR15" s="20" t="s">
        <v>151</v>
      </c>
      <c r="AS15" s="20">
        <v>3</v>
      </c>
      <c r="AT15" s="20" t="s">
        <v>147</v>
      </c>
      <c r="AU15" s="20" t="s">
        <v>147</v>
      </c>
      <c r="AV15" s="20">
        <v>3</v>
      </c>
      <c r="AW15" s="20" t="s">
        <v>151</v>
      </c>
      <c r="AX15" s="20" t="s">
        <v>151</v>
      </c>
      <c r="AY15" s="20">
        <v>3</v>
      </c>
      <c r="AZ15" s="20" t="s">
        <v>153</v>
      </c>
      <c r="BA15" s="20" t="s">
        <v>151</v>
      </c>
      <c r="BB15" s="20">
        <v>5</v>
      </c>
      <c r="BC15" s="20" t="s">
        <v>145</v>
      </c>
      <c r="BD15" s="20" t="s">
        <v>145</v>
      </c>
      <c r="BE15" s="20">
        <v>1</v>
      </c>
      <c r="BF15" s="20" t="s">
        <v>151</v>
      </c>
      <c r="BG15" s="20" t="s">
        <v>151</v>
      </c>
      <c r="BH15" s="20">
        <v>3</v>
      </c>
      <c r="BI15" s="20" t="s">
        <v>151</v>
      </c>
      <c r="BJ15" s="20" t="s">
        <v>151</v>
      </c>
      <c r="BK15" s="20">
        <v>3</v>
      </c>
      <c r="BL15" s="20" t="s">
        <v>145</v>
      </c>
      <c r="BM15" s="20" t="s">
        <v>145</v>
      </c>
      <c r="BN15" s="20">
        <v>1</v>
      </c>
      <c r="BO15" s="155">
        <f>SUM(BN15,BK15,BH15,BE15,BB15,AY15,AV15,AS15,AP15,AM15,AJ15)*0.25</f>
        <v>8.25</v>
      </c>
      <c r="BP15" s="5" t="s">
        <v>152</v>
      </c>
      <c r="BQ15" s="11">
        <v>8</v>
      </c>
      <c r="BR15" s="5" t="s">
        <v>153</v>
      </c>
      <c r="BS15" s="10">
        <v>6</v>
      </c>
      <c r="BT15" s="5" t="s">
        <v>153</v>
      </c>
      <c r="BU15" s="10">
        <v>6</v>
      </c>
      <c r="BV15" s="5" t="s">
        <v>152</v>
      </c>
      <c r="BW15" s="11">
        <v>8</v>
      </c>
      <c r="BX15" s="122">
        <f>SUM($BQ15,$BS15,$BU15,$BW15)</f>
        <v>28</v>
      </c>
      <c r="BY15" s="102"/>
      <c r="BZ15" s="102"/>
      <c r="CA15" s="102"/>
      <c r="CB15" s="102"/>
      <c r="CC15" s="102">
        <v>10</v>
      </c>
      <c r="CD15" s="102"/>
      <c r="CE15" s="102">
        <v>11</v>
      </c>
      <c r="CF15" s="102">
        <v>1</v>
      </c>
      <c r="CG15" s="102"/>
      <c r="CH15" s="102">
        <v>9</v>
      </c>
      <c r="CI15" s="102">
        <v>5</v>
      </c>
      <c r="CJ15" s="5" t="s">
        <v>146</v>
      </c>
      <c r="CK15" s="6">
        <v>2</v>
      </c>
      <c r="CL15" s="5" t="s">
        <v>145</v>
      </c>
      <c r="CM15" s="5">
        <v>0</v>
      </c>
      <c r="CN15" s="5" t="s">
        <v>151</v>
      </c>
      <c r="CO15" s="5">
        <v>5</v>
      </c>
      <c r="CP15" s="5" t="s">
        <v>151</v>
      </c>
      <c r="CQ15" s="5">
        <v>3</v>
      </c>
      <c r="CR15" s="5" t="s">
        <v>154</v>
      </c>
      <c r="CS15" s="5">
        <v>10</v>
      </c>
      <c r="CT15" s="5" t="s">
        <v>148</v>
      </c>
      <c r="CU15" s="6">
        <v>6</v>
      </c>
      <c r="CV15" s="163">
        <f>SUM($CK15,$CM15,$CO15,$CQ15,$CS15,$CU15)</f>
        <v>26</v>
      </c>
      <c r="CW15" s="146" t="s">
        <v>176</v>
      </c>
    </row>
    <row r="16" spans="1:102" s="158" customFormat="1" ht="18" customHeight="1">
      <c r="A16" s="140"/>
      <c r="B16" s="159"/>
      <c r="C16" s="142"/>
      <c r="D16" s="160"/>
      <c r="E16" s="161"/>
      <c r="F16" s="145"/>
      <c r="G16" s="146" t="s">
        <v>178</v>
      </c>
      <c r="H16" s="162" t="s">
        <v>179</v>
      </c>
      <c r="I16" s="148" t="s">
        <v>157</v>
      </c>
      <c r="J16" s="149" t="s">
        <v>158</v>
      </c>
      <c r="K16" s="149"/>
      <c r="L16" s="150" t="s">
        <v>140</v>
      </c>
      <c r="M16" s="151" t="s">
        <v>135</v>
      </c>
      <c r="N16" s="152">
        <f>SUM($AG16,$BO16)</f>
        <v>21.25</v>
      </c>
      <c r="O16" s="153">
        <f>SUM($BX16)</f>
        <v>16</v>
      </c>
      <c r="P16" s="153">
        <f>SUM($CV16)</f>
        <v>25</v>
      </c>
      <c r="Q16" s="82" t="s">
        <v>141</v>
      </c>
      <c r="R16" s="10">
        <v>0</v>
      </c>
      <c r="S16" s="10" t="s">
        <v>142</v>
      </c>
      <c r="T16" s="10">
        <v>0</v>
      </c>
      <c r="U16" s="10" t="s">
        <v>141</v>
      </c>
      <c r="V16" s="10">
        <v>4</v>
      </c>
      <c r="W16" s="10" t="s">
        <v>144</v>
      </c>
      <c r="X16" s="10">
        <v>2</v>
      </c>
      <c r="Y16" s="10" t="s">
        <v>143</v>
      </c>
      <c r="Z16" s="11">
        <v>1</v>
      </c>
      <c r="AA16" s="10" t="s">
        <v>147</v>
      </c>
      <c r="AB16" s="10">
        <v>4</v>
      </c>
      <c r="AC16" s="10" t="s">
        <v>144</v>
      </c>
      <c r="AD16" s="10">
        <v>2</v>
      </c>
      <c r="AE16" s="10" t="s">
        <v>145</v>
      </c>
      <c r="AF16" s="10">
        <v>0</v>
      </c>
      <c r="AG16" s="154">
        <f>SUM($R16,$T16,$V16,$X16,$Z16,$AB16,$AD16,$AF16)</f>
        <v>13</v>
      </c>
      <c r="AH16" s="20" t="s">
        <v>153</v>
      </c>
      <c r="AI16" s="20" t="s">
        <v>151</v>
      </c>
      <c r="AJ16" s="20">
        <v>5</v>
      </c>
      <c r="AK16" s="20" t="s">
        <v>153</v>
      </c>
      <c r="AL16" s="20" t="s">
        <v>151</v>
      </c>
      <c r="AM16" s="20">
        <v>5</v>
      </c>
      <c r="AN16" s="21" t="s">
        <v>151</v>
      </c>
      <c r="AO16" s="21" t="s">
        <v>151</v>
      </c>
      <c r="AP16" s="20">
        <v>3</v>
      </c>
      <c r="AQ16" s="20" t="s">
        <v>151</v>
      </c>
      <c r="AR16" s="20" t="s">
        <v>151</v>
      </c>
      <c r="AS16" s="20">
        <v>3</v>
      </c>
      <c r="AT16" s="20" t="s">
        <v>147</v>
      </c>
      <c r="AU16" s="20" t="s">
        <v>147</v>
      </c>
      <c r="AV16" s="20">
        <v>3</v>
      </c>
      <c r="AW16" s="20" t="s">
        <v>151</v>
      </c>
      <c r="AX16" s="20" t="s">
        <v>147</v>
      </c>
      <c r="AY16" s="20">
        <v>3</v>
      </c>
      <c r="AZ16" s="20" t="s">
        <v>151</v>
      </c>
      <c r="BA16" s="20" t="s">
        <v>147</v>
      </c>
      <c r="BB16" s="20">
        <v>3</v>
      </c>
      <c r="BC16" s="20" t="s">
        <v>145</v>
      </c>
      <c r="BD16" s="20" t="s">
        <v>145</v>
      </c>
      <c r="BE16" s="20">
        <v>1</v>
      </c>
      <c r="BF16" s="20" t="s">
        <v>151</v>
      </c>
      <c r="BG16" s="20" t="s">
        <v>151</v>
      </c>
      <c r="BH16" s="20">
        <v>3</v>
      </c>
      <c r="BI16" s="20" t="s">
        <v>151</v>
      </c>
      <c r="BJ16" s="20" t="s">
        <v>151</v>
      </c>
      <c r="BK16" s="20">
        <v>3</v>
      </c>
      <c r="BL16" s="20" t="s">
        <v>145</v>
      </c>
      <c r="BM16" s="20" t="s">
        <v>145</v>
      </c>
      <c r="BN16" s="20">
        <v>1</v>
      </c>
      <c r="BO16" s="155">
        <f>SUM(BN16,BK16,BH16,BE16,BB16,AY16,AV16,AS16,AP16,AM16,AJ16)*0.25</f>
        <v>8.25</v>
      </c>
      <c r="BP16" s="5" t="s">
        <v>151</v>
      </c>
      <c r="BQ16" s="10">
        <v>0</v>
      </c>
      <c r="BR16" s="5" t="s">
        <v>153</v>
      </c>
      <c r="BS16" s="10">
        <v>6</v>
      </c>
      <c r="BT16" s="5" t="s">
        <v>146</v>
      </c>
      <c r="BU16" s="11">
        <v>2</v>
      </c>
      <c r="BV16" s="5" t="s">
        <v>152</v>
      </c>
      <c r="BW16" s="11">
        <v>8</v>
      </c>
      <c r="BX16" s="122">
        <f>SUM($BQ16,$BS16,$BU16,$BW16)</f>
        <v>16</v>
      </c>
      <c r="BY16" s="102"/>
      <c r="BZ16" s="102"/>
      <c r="CA16" s="102"/>
      <c r="CB16" s="102"/>
      <c r="CC16" s="102">
        <v>10</v>
      </c>
      <c r="CD16" s="102"/>
      <c r="CE16" s="102">
        <v>11</v>
      </c>
      <c r="CF16" s="102">
        <v>1</v>
      </c>
      <c r="CG16" s="102"/>
      <c r="CH16" s="102">
        <v>9</v>
      </c>
      <c r="CI16" s="102">
        <v>5</v>
      </c>
      <c r="CJ16" s="5" t="s">
        <v>146</v>
      </c>
      <c r="CK16" s="6">
        <v>2</v>
      </c>
      <c r="CL16" s="5" t="s">
        <v>145</v>
      </c>
      <c r="CM16" s="5">
        <v>0</v>
      </c>
      <c r="CN16" s="5" t="s">
        <v>151</v>
      </c>
      <c r="CO16" s="5">
        <v>5</v>
      </c>
      <c r="CP16" s="5" t="s">
        <v>159</v>
      </c>
      <c r="CQ16" s="6">
        <v>5</v>
      </c>
      <c r="CR16" s="5" t="s">
        <v>154</v>
      </c>
      <c r="CS16" s="5">
        <v>10</v>
      </c>
      <c r="CT16" s="5" t="s">
        <v>149</v>
      </c>
      <c r="CU16" s="6">
        <v>3</v>
      </c>
      <c r="CV16" s="163">
        <f>SUM($CK16,$CM16,$CO16,$CQ16,$CS16,$CU16)</f>
        <v>25</v>
      </c>
      <c r="CW16" s="146" t="s">
        <v>178</v>
      </c>
    </row>
    <row r="17" spans="1:102" s="174" customFormat="1" ht="18" customHeight="1">
      <c r="A17" s="140"/>
      <c r="B17" s="159"/>
      <c r="C17" s="166" t="s">
        <v>135</v>
      </c>
      <c r="D17" s="160" t="s">
        <v>135</v>
      </c>
      <c r="E17" s="144" t="s">
        <v>135</v>
      </c>
      <c r="F17" s="145" t="s">
        <v>135</v>
      </c>
      <c r="G17" s="146" t="s">
        <v>180</v>
      </c>
      <c r="H17" s="162" t="s">
        <v>181</v>
      </c>
      <c r="I17" s="148" t="s">
        <v>138</v>
      </c>
      <c r="J17" s="149" t="s">
        <v>169</v>
      </c>
      <c r="K17" s="149"/>
      <c r="L17" s="150" t="s">
        <v>140</v>
      </c>
      <c r="M17" s="151"/>
      <c r="N17" s="152">
        <f>SUM($AG17,$BO17)</f>
        <v>24</v>
      </c>
      <c r="O17" s="153">
        <f>SUM($BX17)</f>
        <v>22</v>
      </c>
      <c r="P17" s="153">
        <f>SUM($CV17)</f>
        <v>26</v>
      </c>
      <c r="Q17" s="80" t="s">
        <v>141</v>
      </c>
      <c r="R17" s="7">
        <v>0</v>
      </c>
      <c r="S17" s="7" t="s">
        <v>144</v>
      </c>
      <c r="T17" s="7">
        <v>2</v>
      </c>
      <c r="U17" s="7" t="s">
        <v>144</v>
      </c>
      <c r="V17" s="7">
        <v>2</v>
      </c>
      <c r="W17" s="7" t="s">
        <v>141</v>
      </c>
      <c r="X17" s="7">
        <v>4</v>
      </c>
      <c r="Y17" s="7" t="s">
        <v>144</v>
      </c>
      <c r="Z17" s="7">
        <v>2</v>
      </c>
      <c r="AA17" s="7" t="s">
        <v>147</v>
      </c>
      <c r="AB17" s="7">
        <v>4</v>
      </c>
      <c r="AC17" s="7" t="s">
        <v>182</v>
      </c>
      <c r="AD17" s="8">
        <v>3</v>
      </c>
      <c r="AE17" s="7" t="s">
        <v>149</v>
      </c>
      <c r="AF17" s="8">
        <v>2</v>
      </c>
      <c r="AG17" s="154">
        <f>SUM($R17,$T17,$V17,$X17,$Z17,$AB17,$AD17,$AF17)</f>
        <v>19</v>
      </c>
      <c r="AH17" s="20" t="s">
        <v>151</v>
      </c>
      <c r="AI17" s="20" t="s">
        <v>151</v>
      </c>
      <c r="AJ17" s="20">
        <v>3</v>
      </c>
      <c r="AK17" s="20" t="s">
        <v>147</v>
      </c>
      <c r="AL17" s="20" t="s">
        <v>147</v>
      </c>
      <c r="AM17" s="20">
        <v>3</v>
      </c>
      <c r="AN17" s="21" t="s">
        <v>141</v>
      </c>
      <c r="AO17" s="21" t="s">
        <v>141</v>
      </c>
      <c r="AP17" s="20">
        <v>0</v>
      </c>
      <c r="AQ17" s="20" t="s">
        <v>141</v>
      </c>
      <c r="AR17" s="20" t="s">
        <v>141</v>
      </c>
      <c r="AS17" s="20">
        <v>0</v>
      </c>
      <c r="AT17" s="20" t="s">
        <v>141</v>
      </c>
      <c r="AU17" s="20" t="s">
        <v>141</v>
      </c>
      <c r="AV17" s="20">
        <v>0</v>
      </c>
      <c r="AW17" s="20" t="s">
        <v>141</v>
      </c>
      <c r="AX17" s="20" t="s">
        <v>141</v>
      </c>
      <c r="AY17" s="20">
        <v>0</v>
      </c>
      <c r="AZ17" s="20" t="s">
        <v>153</v>
      </c>
      <c r="BA17" s="20" t="s">
        <v>153</v>
      </c>
      <c r="BB17" s="20">
        <v>8</v>
      </c>
      <c r="BC17" s="20" t="s">
        <v>145</v>
      </c>
      <c r="BD17" s="20" t="s">
        <v>145</v>
      </c>
      <c r="BE17" s="20">
        <v>1</v>
      </c>
      <c r="BF17" s="20" t="s">
        <v>147</v>
      </c>
      <c r="BG17" s="20" t="s">
        <v>147</v>
      </c>
      <c r="BH17" s="20">
        <v>3</v>
      </c>
      <c r="BI17" s="20" t="s">
        <v>145</v>
      </c>
      <c r="BJ17" s="20" t="s">
        <v>145</v>
      </c>
      <c r="BK17" s="20">
        <v>1</v>
      </c>
      <c r="BL17" s="20" t="s">
        <v>145</v>
      </c>
      <c r="BM17" s="20" t="s">
        <v>145</v>
      </c>
      <c r="BN17" s="20">
        <v>1</v>
      </c>
      <c r="BO17" s="155">
        <f>SUM(BN17,BK17,BH17,BE17,BB17,AY17,AV17,AS17,AP17,AM17,AJ17)*0.25</f>
        <v>5</v>
      </c>
      <c r="BP17" s="5" t="s">
        <v>153</v>
      </c>
      <c r="BQ17" s="10">
        <v>5</v>
      </c>
      <c r="BR17" s="5" t="s">
        <v>151</v>
      </c>
      <c r="BS17" s="10">
        <v>4</v>
      </c>
      <c r="BT17" s="5" t="s">
        <v>159</v>
      </c>
      <c r="BU17" s="11">
        <v>5</v>
      </c>
      <c r="BV17" s="5" t="s">
        <v>152</v>
      </c>
      <c r="BW17" s="11">
        <v>8</v>
      </c>
      <c r="BX17" s="122">
        <f>SUM($BQ17,$BS17,$BU17,$BW17)</f>
        <v>22</v>
      </c>
      <c r="BY17" s="102">
        <v>2</v>
      </c>
      <c r="BZ17" s="102">
        <v>1</v>
      </c>
      <c r="CA17" s="102">
        <v>1</v>
      </c>
      <c r="CB17" s="102">
        <v>6</v>
      </c>
      <c r="CC17" s="102">
        <v>2</v>
      </c>
      <c r="CD17" s="102">
        <v>2</v>
      </c>
      <c r="CE17" s="102">
        <v>9</v>
      </c>
      <c r="CF17" s="102">
        <v>5</v>
      </c>
      <c r="CG17" s="102">
        <v>4</v>
      </c>
      <c r="CH17" s="102">
        <v>4</v>
      </c>
      <c r="CI17" s="102">
        <v>2</v>
      </c>
      <c r="CJ17" s="5" t="s">
        <v>146</v>
      </c>
      <c r="CK17" s="6">
        <v>2</v>
      </c>
      <c r="CL17" s="5" t="s">
        <v>145</v>
      </c>
      <c r="CM17" s="5">
        <v>0</v>
      </c>
      <c r="CN17" s="5" t="s">
        <v>151</v>
      </c>
      <c r="CO17" s="5">
        <v>5</v>
      </c>
      <c r="CP17" s="5" t="s">
        <v>151</v>
      </c>
      <c r="CQ17" s="5">
        <v>3</v>
      </c>
      <c r="CR17" s="5" t="s">
        <v>154</v>
      </c>
      <c r="CS17" s="5">
        <v>10</v>
      </c>
      <c r="CT17" s="5" t="s">
        <v>148</v>
      </c>
      <c r="CU17" s="6">
        <v>6</v>
      </c>
      <c r="CV17" s="163">
        <f>SUM($CK17,$CM17,$CO17,$CQ17,$CS17,$CU17)</f>
        <v>26</v>
      </c>
      <c r="CW17" s="146" t="s">
        <v>180</v>
      </c>
      <c r="CX17" s="158"/>
    </row>
    <row r="18" spans="1:102" s="158" customFormat="1" ht="18" customHeight="1">
      <c r="A18" s="164"/>
      <c r="B18" s="159"/>
      <c r="C18" s="142"/>
      <c r="D18" s="160"/>
      <c r="E18" s="161"/>
      <c r="F18" s="145"/>
      <c r="G18" s="183" t="s">
        <v>183</v>
      </c>
      <c r="H18" s="162" t="s">
        <v>184</v>
      </c>
      <c r="I18" s="148" t="s">
        <v>157</v>
      </c>
      <c r="J18" s="149" t="s">
        <v>158</v>
      </c>
      <c r="K18" s="149"/>
      <c r="L18" s="150" t="s">
        <v>140</v>
      </c>
      <c r="M18" s="151"/>
      <c r="N18" s="152">
        <f>SUM($AG18,$BO18)</f>
        <v>28.25</v>
      </c>
      <c r="O18" s="153">
        <f>SUM($BX18)</f>
        <v>18</v>
      </c>
      <c r="P18" s="153">
        <f>SUM($CV18)</f>
        <v>25</v>
      </c>
      <c r="Q18" s="82" t="s">
        <v>141</v>
      </c>
      <c r="R18" s="10">
        <v>0</v>
      </c>
      <c r="S18" s="10" t="s">
        <v>143</v>
      </c>
      <c r="T18" s="11">
        <v>1</v>
      </c>
      <c r="U18" s="10" t="s">
        <v>175</v>
      </c>
      <c r="V18" s="11">
        <v>5</v>
      </c>
      <c r="W18" s="10" t="s">
        <v>144</v>
      </c>
      <c r="X18" s="10">
        <v>2</v>
      </c>
      <c r="Y18" s="10" t="s">
        <v>182</v>
      </c>
      <c r="Z18" s="11">
        <v>4</v>
      </c>
      <c r="AA18" s="10" t="s">
        <v>151</v>
      </c>
      <c r="AB18" s="10">
        <v>7</v>
      </c>
      <c r="AC18" s="10" t="s">
        <v>144</v>
      </c>
      <c r="AD18" s="10">
        <v>2</v>
      </c>
      <c r="AE18" s="10" t="s">
        <v>145</v>
      </c>
      <c r="AF18" s="10">
        <v>0</v>
      </c>
      <c r="AG18" s="154">
        <f>SUM($R18,$T18,$V18,$X18,$Z18,$AB18,$AD18,$AF18)</f>
        <v>21</v>
      </c>
      <c r="AH18" s="20" t="s">
        <v>151</v>
      </c>
      <c r="AI18" s="20" t="s">
        <v>151</v>
      </c>
      <c r="AJ18" s="20">
        <v>3</v>
      </c>
      <c r="AK18" s="20" t="s">
        <v>151</v>
      </c>
      <c r="AL18" s="20" t="s">
        <v>151</v>
      </c>
      <c r="AM18" s="20">
        <v>3</v>
      </c>
      <c r="AN18" s="21" t="s">
        <v>147</v>
      </c>
      <c r="AO18" s="21" t="s">
        <v>147</v>
      </c>
      <c r="AP18" s="20">
        <v>3</v>
      </c>
      <c r="AQ18" s="20" t="s">
        <v>151</v>
      </c>
      <c r="AR18" s="20" t="s">
        <v>151</v>
      </c>
      <c r="AS18" s="20">
        <v>3</v>
      </c>
      <c r="AT18" s="20" t="s">
        <v>151</v>
      </c>
      <c r="AU18" s="20" t="s">
        <v>147</v>
      </c>
      <c r="AV18" s="20">
        <v>3</v>
      </c>
      <c r="AW18" s="20" t="s">
        <v>151</v>
      </c>
      <c r="AX18" s="20" t="s">
        <v>147</v>
      </c>
      <c r="AY18" s="20">
        <v>3</v>
      </c>
      <c r="AZ18" s="20" t="s">
        <v>151</v>
      </c>
      <c r="BA18" s="20" t="s">
        <v>151</v>
      </c>
      <c r="BB18" s="20">
        <v>3</v>
      </c>
      <c r="BC18" s="20" t="s">
        <v>145</v>
      </c>
      <c r="BD18" s="20" t="s">
        <v>145</v>
      </c>
      <c r="BE18" s="20">
        <v>1</v>
      </c>
      <c r="BF18" s="20" t="s">
        <v>151</v>
      </c>
      <c r="BG18" s="20" t="s">
        <v>151</v>
      </c>
      <c r="BH18" s="20">
        <v>3</v>
      </c>
      <c r="BI18" s="20" t="s">
        <v>151</v>
      </c>
      <c r="BJ18" s="20" t="s">
        <v>151</v>
      </c>
      <c r="BK18" s="20">
        <v>3</v>
      </c>
      <c r="BL18" s="20" t="s">
        <v>145</v>
      </c>
      <c r="BM18" s="20" t="s">
        <v>145</v>
      </c>
      <c r="BN18" s="20">
        <v>1</v>
      </c>
      <c r="BO18" s="155">
        <f>SUM(BN18,BK18,BH18,BE18,BB18,AY18,AV18,AS18,AP18,AM18,AJ18)*0.25</f>
        <v>7.25</v>
      </c>
      <c r="BP18" s="5" t="s">
        <v>151</v>
      </c>
      <c r="BQ18" s="10">
        <v>0</v>
      </c>
      <c r="BR18" s="5" t="s">
        <v>153</v>
      </c>
      <c r="BS18" s="10">
        <v>6</v>
      </c>
      <c r="BT18" s="5" t="s">
        <v>151</v>
      </c>
      <c r="BU18" s="10">
        <v>4</v>
      </c>
      <c r="BV18" s="5" t="s">
        <v>152</v>
      </c>
      <c r="BW18" s="11">
        <v>8</v>
      </c>
      <c r="BX18" s="122">
        <f>SUM($BQ18,$BS18,$BU18,$BW18)</f>
        <v>18</v>
      </c>
      <c r="BY18" s="102"/>
      <c r="BZ18" s="102"/>
      <c r="CA18" s="102"/>
      <c r="CB18" s="102">
        <v>9</v>
      </c>
      <c r="CC18" s="102">
        <v>10</v>
      </c>
      <c r="CD18" s="102">
        <v>3</v>
      </c>
      <c r="CE18" s="102">
        <v>11</v>
      </c>
      <c r="CF18" s="102">
        <v>1</v>
      </c>
      <c r="CG18" s="102">
        <v>8</v>
      </c>
      <c r="CH18" s="102">
        <v>9</v>
      </c>
      <c r="CI18" s="102">
        <v>5</v>
      </c>
      <c r="CJ18" s="5" t="s">
        <v>146</v>
      </c>
      <c r="CK18" s="6">
        <v>2</v>
      </c>
      <c r="CL18" s="5" t="s">
        <v>145</v>
      </c>
      <c r="CM18" s="5">
        <v>0</v>
      </c>
      <c r="CN18" s="5" t="s">
        <v>151</v>
      </c>
      <c r="CO18" s="5">
        <v>5</v>
      </c>
      <c r="CP18" s="5" t="s">
        <v>159</v>
      </c>
      <c r="CQ18" s="6">
        <v>5</v>
      </c>
      <c r="CR18" s="5" t="s">
        <v>154</v>
      </c>
      <c r="CS18" s="5">
        <v>10</v>
      </c>
      <c r="CT18" s="5" t="s">
        <v>149</v>
      </c>
      <c r="CU18" s="6">
        <v>3</v>
      </c>
      <c r="CV18" s="163">
        <f>SUM($CK18,$CM18,$CO18,$CQ18,$CS18,$CU18)</f>
        <v>25</v>
      </c>
      <c r="CW18" s="146" t="s">
        <v>183</v>
      </c>
    </row>
    <row r="19" spans="1:102" s="158" customFormat="1" ht="18" customHeight="1">
      <c r="A19" s="140"/>
      <c r="B19" s="159"/>
      <c r="C19" s="166" t="s">
        <v>135</v>
      </c>
      <c r="D19" s="160" t="s">
        <v>135</v>
      </c>
      <c r="E19" s="161"/>
      <c r="F19" s="145"/>
      <c r="G19" s="146" t="s">
        <v>185</v>
      </c>
      <c r="H19" s="162" t="s">
        <v>186</v>
      </c>
      <c r="I19" s="148" t="s">
        <v>138</v>
      </c>
      <c r="J19" s="149" t="s">
        <v>139</v>
      </c>
      <c r="K19" s="149"/>
      <c r="L19" s="150" t="s">
        <v>140</v>
      </c>
      <c r="M19" s="151"/>
      <c r="N19" s="152">
        <f>SUM($AG19,$BO19)</f>
        <v>24.25</v>
      </c>
      <c r="O19" s="153">
        <f>SUM($BX19)</f>
        <v>23</v>
      </c>
      <c r="P19" s="153">
        <f>SUM($CV19)</f>
        <v>23</v>
      </c>
      <c r="Q19" s="80" t="s">
        <v>141</v>
      </c>
      <c r="R19" s="7">
        <v>0</v>
      </c>
      <c r="S19" s="7" t="s">
        <v>142</v>
      </c>
      <c r="T19" s="7">
        <v>0</v>
      </c>
      <c r="U19" s="7" t="s">
        <v>141</v>
      </c>
      <c r="V19" s="7">
        <v>4</v>
      </c>
      <c r="W19" s="7" t="s">
        <v>144</v>
      </c>
      <c r="X19" s="7">
        <v>2</v>
      </c>
      <c r="Y19" s="7" t="s">
        <v>145</v>
      </c>
      <c r="Z19" s="7">
        <v>8</v>
      </c>
      <c r="AA19" s="7" t="s">
        <v>141</v>
      </c>
      <c r="AB19" s="7">
        <v>0</v>
      </c>
      <c r="AC19" s="7" t="s">
        <v>144</v>
      </c>
      <c r="AD19" s="7">
        <v>2</v>
      </c>
      <c r="AE19" s="7" t="s">
        <v>145</v>
      </c>
      <c r="AF19" s="7">
        <v>0</v>
      </c>
      <c r="AG19" s="154">
        <f>SUM($R19,$T19,$V19,$X19,$Z19,$AB19,$AD19,$AF19)</f>
        <v>16</v>
      </c>
      <c r="AH19" s="20" t="s">
        <v>147</v>
      </c>
      <c r="AI19" s="20" t="s">
        <v>147</v>
      </c>
      <c r="AJ19" s="20">
        <v>3</v>
      </c>
      <c r="AK19" s="20" t="s">
        <v>147</v>
      </c>
      <c r="AL19" s="20" t="s">
        <v>147</v>
      </c>
      <c r="AM19" s="20">
        <v>3</v>
      </c>
      <c r="AN19" s="21" t="s">
        <v>147</v>
      </c>
      <c r="AO19" s="21" t="s">
        <v>147</v>
      </c>
      <c r="AP19" s="20">
        <v>3</v>
      </c>
      <c r="AQ19" s="20" t="s">
        <v>147</v>
      </c>
      <c r="AR19" s="20" t="s">
        <v>147</v>
      </c>
      <c r="AS19" s="20">
        <v>3</v>
      </c>
      <c r="AT19" s="20" t="s">
        <v>147</v>
      </c>
      <c r="AU19" s="20" t="s">
        <v>147</v>
      </c>
      <c r="AV19" s="20">
        <v>3</v>
      </c>
      <c r="AW19" s="20" t="s">
        <v>147</v>
      </c>
      <c r="AX19" s="20" t="s">
        <v>147</v>
      </c>
      <c r="AY19" s="20">
        <v>3</v>
      </c>
      <c r="AZ19" s="20" t="s">
        <v>147</v>
      </c>
      <c r="BA19" s="20" t="s">
        <v>147</v>
      </c>
      <c r="BB19" s="20">
        <v>3</v>
      </c>
      <c r="BC19" s="20" t="s">
        <v>147</v>
      </c>
      <c r="BD19" s="20" t="s">
        <v>147</v>
      </c>
      <c r="BE19" s="20">
        <v>3</v>
      </c>
      <c r="BF19" s="20" t="s">
        <v>147</v>
      </c>
      <c r="BG19" s="20" t="s">
        <v>147</v>
      </c>
      <c r="BH19" s="20">
        <v>3</v>
      </c>
      <c r="BI19" s="20" t="s">
        <v>147</v>
      </c>
      <c r="BJ19" s="20" t="s">
        <v>147</v>
      </c>
      <c r="BK19" s="20">
        <v>3</v>
      </c>
      <c r="BL19" s="20" t="s">
        <v>147</v>
      </c>
      <c r="BM19" s="20" t="s">
        <v>147</v>
      </c>
      <c r="BN19" s="20">
        <v>3</v>
      </c>
      <c r="BO19" s="155">
        <f>SUM(BN19,BK19,BH19,BE19,BB19,AY19,AV19,AS19,AP19,AM19,AJ19)*0.25</f>
        <v>8.25</v>
      </c>
      <c r="BP19" s="5" t="s">
        <v>153</v>
      </c>
      <c r="BQ19" s="10">
        <v>5</v>
      </c>
      <c r="BR19" s="5" t="s">
        <v>151</v>
      </c>
      <c r="BS19" s="10">
        <v>4</v>
      </c>
      <c r="BT19" s="5" t="s">
        <v>153</v>
      </c>
      <c r="BU19" s="10">
        <v>6</v>
      </c>
      <c r="BV19" s="5" t="s">
        <v>152</v>
      </c>
      <c r="BW19" s="11">
        <v>8</v>
      </c>
      <c r="BX19" s="122">
        <f>SUM($BQ19,$BS19,$BU19,$BW19)</f>
        <v>23</v>
      </c>
      <c r="BY19" s="102">
        <v>1</v>
      </c>
      <c r="BZ19" s="102">
        <v>5</v>
      </c>
      <c r="CA19" s="102">
        <v>5</v>
      </c>
      <c r="CB19" s="102">
        <v>5</v>
      </c>
      <c r="CC19" s="102">
        <v>1</v>
      </c>
      <c r="CD19" s="102">
        <v>1</v>
      </c>
      <c r="CE19" s="102">
        <v>1</v>
      </c>
      <c r="CF19" s="102">
        <v>5</v>
      </c>
      <c r="CG19" s="102">
        <v>9</v>
      </c>
      <c r="CH19" s="102">
        <v>10</v>
      </c>
      <c r="CI19" s="102">
        <v>11</v>
      </c>
      <c r="CJ19" s="5" t="s">
        <v>146</v>
      </c>
      <c r="CK19" s="6">
        <v>2</v>
      </c>
      <c r="CL19" s="5" t="s">
        <v>145</v>
      </c>
      <c r="CM19" s="5">
        <v>0</v>
      </c>
      <c r="CN19" s="5" t="s">
        <v>151</v>
      </c>
      <c r="CO19" s="5">
        <v>5</v>
      </c>
      <c r="CP19" s="5" t="s">
        <v>151</v>
      </c>
      <c r="CQ19" s="5">
        <v>3</v>
      </c>
      <c r="CR19" s="5" t="s">
        <v>154</v>
      </c>
      <c r="CS19" s="5">
        <v>10</v>
      </c>
      <c r="CT19" s="5" t="s">
        <v>149</v>
      </c>
      <c r="CU19" s="6">
        <v>3</v>
      </c>
      <c r="CV19" s="163">
        <f>SUM($CK19,$CM19,$CO19,$CQ19,$CS19,$CU19)</f>
        <v>23</v>
      </c>
      <c r="CW19" s="146" t="s">
        <v>185</v>
      </c>
    </row>
    <row r="20" spans="1:102" s="158" customFormat="1" ht="18" customHeight="1">
      <c r="A20" s="164"/>
      <c r="B20" s="159"/>
      <c r="C20" s="166" t="s">
        <v>135</v>
      </c>
      <c r="D20" s="160" t="s">
        <v>135</v>
      </c>
      <c r="E20" s="161"/>
      <c r="F20" s="145"/>
      <c r="G20" s="183" t="s">
        <v>187</v>
      </c>
      <c r="H20" s="184" t="s">
        <v>188</v>
      </c>
      <c r="I20" s="185" t="s">
        <v>157</v>
      </c>
      <c r="J20" s="186" t="s">
        <v>158</v>
      </c>
      <c r="K20" s="186"/>
      <c r="L20" s="187" t="s">
        <v>140</v>
      </c>
      <c r="M20" s="151" t="s">
        <v>135</v>
      </c>
      <c r="N20" s="152">
        <f>SUM($AG20,$BO20)</f>
        <v>26</v>
      </c>
      <c r="O20" s="153">
        <f>SUM($BX20)</f>
        <v>23</v>
      </c>
      <c r="P20" s="153">
        <f>SUM($CV20)</f>
        <v>23</v>
      </c>
      <c r="Q20" s="80" t="s">
        <v>141</v>
      </c>
      <c r="R20" s="7">
        <v>0</v>
      </c>
      <c r="S20" s="7" t="s">
        <v>144</v>
      </c>
      <c r="T20" s="7">
        <v>2</v>
      </c>
      <c r="U20" s="7" t="s">
        <v>141</v>
      </c>
      <c r="V20" s="7">
        <v>4</v>
      </c>
      <c r="W20" s="7" t="s">
        <v>144</v>
      </c>
      <c r="X20" s="7">
        <v>2</v>
      </c>
      <c r="Y20" s="7" t="s">
        <v>144</v>
      </c>
      <c r="Z20" s="7">
        <v>2</v>
      </c>
      <c r="AA20" s="7" t="s">
        <v>145</v>
      </c>
      <c r="AB20" s="7">
        <v>2</v>
      </c>
      <c r="AC20" s="7" t="s">
        <v>144</v>
      </c>
      <c r="AD20" s="7">
        <v>2</v>
      </c>
      <c r="AE20" s="7" t="s">
        <v>145</v>
      </c>
      <c r="AF20" s="7">
        <v>0</v>
      </c>
      <c r="AG20" s="154">
        <f>SUM($R20,$T20,$V20,$X20,$Z20,$AB20,$AD20,$AF20)</f>
        <v>14</v>
      </c>
      <c r="AH20" s="20" t="s">
        <v>153</v>
      </c>
      <c r="AI20" s="20" t="s">
        <v>151</v>
      </c>
      <c r="AJ20" s="20">
        <v>5</v>
      </c>
      <c r="AK20" s="20" t="s">
        <v>153</v>
      </c>
      <c r="AL20" s="20" t="s">
        <v>151</v>
      </c>
      <c r="AM20" s="20">
        <v>5</v>
      </c>
      <c r="AN20" s="21" t="s">
        <v>151</v>
      </c>
      <c r="AO20" s="21" t="s">
        <v>151</v>
      </c>
      <c r="AP20" s="20">
        <v>3</v>
      </c>
      <c r="AQ20" s="20" t="s">
        <v>153</v>
      </c>
      <c r="AR20" s="20" t="s">
        <v>151</v>
      </c>
      <c r="AS20" s="20">
        <v>5</v>
      </c>
      <c r="AT20" s="20" t="s">
        <v>151</v>
      </c>
      <c r="AU20" s="20" t="s">
        <v>151</v>
      </c>
      <c r="AV20" s="20">
        <v>3</v>
      </c>
      <c r="AW20" s="20" t="s">
        <v>147</v>
      </c>
      <c r="AX20" s="20" t="s">
        <v>147</v>
      </c>
      <c r="AY20" s="20">
        <v>3</v>
      </c>
      <c r="AZ20" s="20" t="s">
        <v>153</v>
      </c>
      <c r="BA20" s="20" t="s">
        <v>153</v>
      </c>
      <c r="BB20" s="20">
        <v>8</v>
      </c>
      <c r="BC20" s="20" t="s">
        <v>153</v>
      </c>
      <c r="BD20" s="20" t="s">
        <v>151</v>
      </c>
      <c r="BE20" s="20">
        <v>5</v>
      </c>
      <c r="BF20" s="20" t="s">
        <v>153</v>
      </c>
      <c r="BG20" s="20" t="s">
        <v>151</v>
      </c>
      <c r="BH20" s="20">
        <v>5</v>
      </c>
      <c r="BI20" s="20" t="s">
        <v>153</v>
      </c>
      <c r="BJ20" s="20" t="s">
        <v>147</v>
      </c>
      <c r="BK20" s="20">
        <v>3</v>
      </c>
      <c r="BL20" s="20" t="s">
        <v>147</v>
      </c>
      <c r="BM20" s="20" t="s">
        <v>147</v>
      </c>
      <c r="BN20" s="20">
        <v>3</v>
      </c>
      <c r="BO20" s="155">
        <f>SUM(BN20,BK20,BH20,BE20,BB20,AY20,AV20,AS20,AP20,AM20,AJ20)*0.25</f>
        <v>12</v>
      </c>
      <c r="BP20" s="5" t="s">
        <v>159</v>
      </c>
      <c r="BQ20" s="11">
        <v>3</v>
      </c>
      <c r="BR20" s="5" t="s">
        <v>153</v>
      </c>
      <c r="BS20" s="10">
        <v>6</v>
      </c>
      <c r="BT20" s="5" t="s">
        <v>153</v>
      </c>
      <c r="BU20" s="10">
        <v>6</v>
      </c>
      <c r="BV20" s="5" t="s">
        <v>152</v>
      </c>
      <c r="BW20" s="11">
        <v>8</v>
      </c>
      <c r="BX20" s="122">
        <f>SUM($BQ20,$BS20,$BU20,$BW20)</f>
        <v>23</v>
      </c>
      <c r="BY20" s="188">
        <v>9</v>
      </c>
      <c r="BZ20" s="188">
        <v>10</v>
      </c>
      <c r="CA20" s="188">
        <v>5</v>
      </c>
      <c r="CB20" s="188">
        <v>5</v>
      </c>
      <c r="CC20" s="188">
        <v>7</v>
      </c>
      <c r="CD20" s="188">
        <v>1</v>
      </c>
      <c r="CE20" s="188">
        <v>11</v>
      </c>
      <c r="CF20" s="188">
        <v>1</v>
      </c>
      <c r="CG20" s="188">
        <v>1</v>
      </c>
      <c r="CH20" s="188">
        <v>6</v>
      </c>
      <c r="CI20" s="188">
        <v>2</v>
      </c>
      <c r="CJ20" s="3" t="s">
        <v>146</v>
      </c>
      <c r="CK20" s="4">
        <v>2</v>
      </c>
      <c r="CL20" s="3" t="s">
        <v>145</v>
      </c>
      <c r="CM20" s="3">
        <v>0</v>
      </c>
      <c r="CN20" s="3" t="s">
        <v>151</v>
      </c>
      <c r="CO20" s="3">
        <v>5</v>
      </c>
      <c r="CP20" s="3" t="s">
        <v>151</v>
      </c>
      <c r="CQ20" s="3">
        <v>3</v>
      </c>
      <c r="CR20" s="3" t="s">
        <v>154</v>
      </c>
      <c r="CS20" s="3">
        <v>10</v>
      </c>
      <c r="CT20" s="3" t="s">
        <v>149</v>
      </c>
      <c r="CU20" s="4">
        <v>3</v>
      </c>
      <c r="CV20" s="163">
        <f>SUM($CK20,$CM20,$CO20,$CQ20,$CS20,$CU20)</f>
        <v>23</v>
      </c>
      <c r="CW20" s="183" t="s">
        <v>187</v>
      </c>
      <c r="CX20" s="189"/>
    </row>
    <row r="21" spans="1:102" s="189" customFormat="1" ht="18" customHeight="1">
      <c r="A21" s="181" t="s">
        <v>135</v>
      </c>
      <c r="B21" s="159" t="s">
        <v>135</v>
      </c>
      <c r="C21" s="166" t="s">
        <v>135</v>
      </c>
      <c r="D21" s="160" t="s">
        <v>135</v>
      </c>
      <c r="E21" s="144" t="s">
        <v>135</v>
      </c>
      <c r="F21" s="145" t="s">
        <v>135</v>
      </c>
      <c r="G21" s="183" t="s">
        <v>189</v>
      </c>
      <c r="H21" s="184" t="s">
        <v>190</v>
      </c>
      <c r="I21" s="185" t="s">
        <v>157</v>
      </c>
      <c r="J21" s="186" t="s">
        <v>158</v>
      </c>
      <c r="K21" s="186"/>
      <c r="L21" s="187" t="s">
        <v>140</v>
      </c>
      <c r="M21" s="151" t="s">
        <v>135</v>
      </c>
      <c r="N21" s="152">
        <f>SUM($AG21,$BO21)</f>
        <v>54.25</v>
      </c>
      <c r="O21" s="153">
        <f>SUM($BX21)</f>
        <v>28</v>
      </c>
      <c r="P21" s="153">
        <f>SUM($CV21)</f>
        <v>26</v>
      </c>
      <c r="Q21" s="80" t="s">
        <v>141</v>
      </c>
      <c r="R21" s="7">
        <v>0</v>
      </c>
      <c r="S21" s="7" t="s">
        <v>149</v>
      </c>
      <c r="T21" s="8">
        <v>8</v>
      </c>
      <c r="U21" s="7" t="s">
        <v>146</v>
      </c>
      <c r="V21" s="8">
        <v>8</v>
      </c>
      <c r="W21" s="7" t="s">
        <v>141</v>
      </c>
      <c r="X21" s="7">
        <v>4</v>
      </c>
      <c r="Y21" s="7" t="s">
        <v>151</v>
      </c>
      <c r="Z21" s="7">
        <v>9</v>
      </c>
      <c r="AA21" s="7" t="s">
        <v>154</v>
      </c>
      <c r="AB21" s="7">
        <v>10</v>
      </c>
      <c r="AC21" s="7" t="s">
        <v>141</v>
      </c>
      <c r="AD21" s="7">
        <v>4</v>
      </c>
      <c r="AE21" s="7" t="s">
        <v>147</v>
      </c>
      <c r="AF21" s="7">
        <v>4</v>
      </c>
      <c r="AG21" s="154">
        <f>SUM($R21,$T21,$V21,$X21,$Z21,$AB21,$AD21,$AF21)</f>
        <v>47</v>
      </c>
      <c r="AH21" s="20" t="s">
        <v>151</v>
      </c>
      <c r="AI21" s="20" t="s">
        <v>151</v>
      </c>
      <c r="AJ21" s="20">
        <v>3</v>
      </c>
      <c r="AK21" s="20" t="s">
        <v>151</v>
      </c>
      <c r="AL21" s="20" t="s">
        <v>151</v>
      </c>
      <c r="AM21" s="20">
        <v>3</v>
      </c>
      <c r="AN21" s="21" t="s">
        <v>147</v>
      </c>
      <c r="AO21" s="21" t="s">
        <v>147</v>
      </c>
      <c r="AP21" s="20">
        <v>3</v>
      </c>
      <c r="AQ21" s="20" t="s">
        <v>151</v>
      </c>
      <c r="AR21" s="20" t="s">
        <v>151</v>
      </c>
      <c r="AS21" s="20">
        <v>3</v>
      </c>
      <c r="AT21" s="20" t="s">
        <v>147</v>
      </c>
      <c r="AU21" s="20" t="s">
        <v>147</v>
      </c>
      <c r="AV21" s="20">
        <v>3</v>
      </c>
      <c r="AW21" s="20" t="s">
        <v>151</v>
      </c>
      <c r="AX21" s="20" t="s">
        <v>151</v>
      </c>
      <c r="AY21" s="20">
        <v>3</v>
      </c>
      <c r="AZ21" s="20" t="s">
        <v>151</v>
      </c>
      <c r="BA21" s="20" t="s">
        <v>151</v>
      </c>
      <c r="BB21" s="20">
        <v>3</v>
      </c>
      <c r="BC21" s="20" t="s">
        <v>145</v>
      </c>
      <c r="BD21" s="20" t="s">
        <v>145</v>
      </c>
      <c r="BE21" s="20">
        <v>1</v>
      </c>
      <c r="BF21" s="20" t="s">
        <v>151</v>
      </c>
      <c r="BG21" s="20" t="s">
        <v>151</v>
      </c>
      <c r="BH21" s="20">
        <v>3</v>
      </c>
      <c r="BI21" s="20" t="s">
        <v>151</v>
      </c>
      <c r="BJ21" s="20" t="s">
        <v>151</v>
      </c>
      <c r="BK21" s="20">
        <v>3</v>
      </c>
      <c r="BL21" s="20" t="s">
        <v>145</v>
      </c>
      <c r="BM21" s="20" t="s">
        <v>145</v>
      </c>
      <c r="BN21" s="20">
        <v>1</v>
      </c>
      <c r="BO21" s="155">
        <f>SUM(BN21,BK21,BH21,BE21,BB21,AY21,AV21,AS21,AP21,AM21,AJ21)*0.25</f>
        <v>7.25</v>
      </c>
      <c r="BP21" s="5" t="s">
        <v>152</v>
      </c>
      <c r="BQ21" s="11">
        <v>8</v>
      </c>
      <c r="BR21" s="5" t="s">
        <v>153</v>
      </c>
      <c r="BS21" s="10">
        <v>6</v>
      </c>
      <c r="BT21" s="5" t="s">
        <v>153</v>
      </c>
      <c r="BU21" s="10">
        <v>6</v>
      </c>
      <c r="BV21" s="5" t="s">
        <v>152</v>
      </c>
      <c r="BW21" s="11">
        <v>8</v>
      </c>
      <c r="BX21" s="122">
        <f>SUM($BQ21,$BS21,$BU21,$BW21)</f>
        <v>28</v>
      </c>
      <c r="BY21" s="188">
        <v>1</v>
      </c>
      <c r="BZ21" s="188">
        <v>1</v>
      </c>
      <c r="CA21" s="188">
        <v>1</v>
      </c>
      <c r="CB21" s="188">
        <v>1</v>
      </c>
      <c r="CC21" s="188">
        <v>10</v>
      </c>
      <c r="CD21" s="188">
        <v>1</v>
      </c>
      <c r="CE21" s="188">
        <v>11</v>
      </c>
      <c r="CF21" s="188">
        <v>1</v>
      </c>
      <c r="CG21" s="188">
        <v>1</v>
      </c>
      <c r="CH21" s="188">
        <v>9</v>
      </c>
      <c r="CI21" s="188">
        <v>5</v>
      </c>
      <c r="CJ21" s="3" t="s">
        <v>146</v>
      </c>
      <c r="CK21" s="4">
        <v>2</v>
      </c>
      <c r="CL21" s="3" t="s">
        <v>145</v>
      </c>
      <c r="CM21" s="3">
        <v>0</v>
      </c>
      <c r="CN21" s="3" t="s">
        <v>147</v>
      </c>
      <c r="CO21" s="3">
        <v>3</v>
      </c>
      <c r="CP21" s="3" t="s">
        <v>151</v>
      </c>
      <c r="CQ21" s="3">
        <v>3</v>
      </c>
      <c r="CR21" s="3" t="s">
        <v>154</v>
      </c>
      <c r="CS21" s="3">
        <v>10</v>
      </c>
      <c r="CT21" s="3" t="s">
        <v>153</v>
      </c>
      <c r="CU21" s="3">
        <v>8</v>
      </c>
      <c r="CV21" s="163">
        <f>SUM($CK21,$CM21,$CO21,$CQ21,$CS21,$CU21)</f>
        <v>26</v>
      </c>
      <c r="CW21" s="183" t="s">
        <v>189</v>
      </c>
    </row>
    <row r="22" spans="1:102" s="189" customFormat="1" ht="18" customHeight="1">
      <c r="A22" s="181" t="s">
        <v>135</v>
      </c>
      <c r="B22" s="159" t="s">
        <v>135</v>
      </c>
      <c r="C22" s="166" t="s">
        <v>135</v>
      </c>
      <c r="D22" s="160" t="s">
        <v>135</v>
      </c>
      <c r="E22" s="161"/>
      <c r="F22" s="145"/>
      <c r="G22" s="183" t="s">
        <v>191</v>
      </c>
      <c r="H22" s="184" t="s">
        <v>192</v>
      </c>
      <c r="I22" s="185" t="s">
        <v>157</v>
      </c>
      <c r="J22" s="186" t="s">
        <v>158</v>
      </c>
      <c r="K22" s="186"/>
      <c r="L22" s="187" t="s">
        <v>140</v>
      </c>
      <c r="M22" s="151" t="s">
        <v>135</v>
      </c>
      <c r="N22" s="152">
        <f>SUM($AG22,$BO22)</f>
        <v>59</v>
      </c>
      <c r="O22" s="153">
        <f>SUM($BX22)</f>
        <v>28</v>
      </c>
      <c r="P22" s="153">
        <f>SUM($CV22)</f>
        <v>23</v>
      </c>
      <c r="Q22" s="80" t="s">
        <v>141</v>
      </c>
      <c r="R22" s="7">
        <v>0</v>
      </c>
      <c r="S22" s="7" t="s">
        <v>146</v>
      </c>
      <c r="T22" s="8">
        <v>9</v>
      </c>
      <c r="U22" s="7" t="s">
        <v>154</v>
      </c>
      <c r="V22" s="7">
        <v>10</v>
      </c>
      <c r="W22" s="7" t="s">
        <v>144</v>
      </c>
      <c r="X22" s="7">
        <v>2</v>
      </c>
      <c r="Y22" s="7" t="s">
        <v>146</v>
      </c>
      <c r="Z22" s="8">
        <v>9</v>
      </c>
      <c r="AA22" s="7" t="s">
        <v>154</v>
      </c>
      <c r="AB22" s="7">
        <v>10</v>
      </c>
      <c r="AC22" s="7" t="s">
        <v>144</v>
      </c>
      <c r="AD22" s="7">
        <v>2</v>
      </c>
      <c r="AE22" s="7" t="s">
        <v>154</v>
      </c>
      <c r="AF22" s="7">
        <v>10</v>
      </c>
      <c r="AG22" s="154">
        <f>SUM($R22,$T22,$V22,$X22,$Z22,$AB22,$AD22,$AF22)</f>
        <v>52</v>
      </c>
      <c r="AH22" s="20" t="s">
        <v>147</v>
      </c>
      <c r="AI22" s="20" t="s">
        <v>147</v>
      </c>
      <c r="AJ22" s="20">
        <v>3</v>
      </c>
      <c r="AK22" s="20" t="s">
        <v>153</v>
      </c>
      <c r="AL22" s="20" t="s">
        <v>151</v>
      </c>
      <c r="AM22" s="20">
        <v>5</v>
      </c>
      <c r="AN22" s="21" t="s">
        <v>141</v>
      </c>
      <c r="AO22" s="21" t="s">
        <v>141</v>
      </c>
      <c r="AP22" s="20">
        <v>0</v>
      </c>
      <c r="AQ22" s="20" t="s">
        <v>147</v>
      </c>
      <c r="AR22" s="20" t="s">
        <v>147</v>
      </c>
      <c r="AS22" s="20">
        <v>3</v>
      </c>
      <c r="AT22" s="20" t="s">
        <v>147</v>
      </c>
      <c r="AU22" s="20" t="s">
        <v>147</v>
      </c>
      <c r="AV22" s="20">
        <v>3</v>
      </c>
      <c r="AW22" s="20" t="s">
        <v>151</v>
      </c>
      <c r="AX22" s="20" t="s">
        <v>151</v>
      </c>
      <c r="AY22" s="20">
        <v>3</v>
      </c>
      <c r="AZ22" s="20" t="s">
        <v>151</v>
      </c>
      <c r="BA22" s="20" t="s">
        <v>151</v>
      </c>
      <c r="BB22" s="20">
        <v>3</v>
      </c>
      <c r="BC22" s="20" t="s">
        <v>145</v>
      </c>
      <c r="BD22" s="20" t="s">
        <v>145</v>
      </c>
      <c r="BE22" s="20">
        <v>1</v>
      </c>
      <c r="BF22" s="20" t="s">
        <v>151</v>
      </c>
      <c r="BG22" s="20" t="s">
        <v>151</v>
      </c>
      <c r="BH22" s="20">
        <v>3</v>
      </c>
      <c r="BI22" s="20" t="s">
        <v>151</v>
      </c>
      <c r="BJ22" s="20" t="s">
        <v>151</v>
      </c>
      <c r="BK22" s="20">
        <v>3</v>
      </c>
      <c r="BL22" s="20" t="s">
        <v>145</v>
      </c>
      <c r="BM22" s="20" t="s">
        <v>145</v>
      </c>
      <c r="BN22" s="20">
        <v>1</v>
      </c>
      <c r="BO22" s="155">
        <f>SUM(BN22,BK22,BH22,BE22,BB22,AY22,AV22,AS22,AP22,AM22,AJ22)*0.25</f>
        <v>7</v>
      </c>
      <c r="BP22" s="5" t="s">
        <v>152</v>
      </c>
      <c r="BQ22" s="11">
        <v>8</v>
      </c>
      <c r="BR22" s="5" t="s">
        <v>153</v>
      </c>
      <c r="BS22" s="10">
        <v>6</v>
      </c>
      <c r="BT22" s="5" t="s">
        <v>153</v>
      </c>
      <c r="BU22" s="10">
        <v>6</v>
      </c>
      <c r="BV22" s="5" t="s">
        <v>152</v>
      </c>
      <c r="BW22" s="11">
        <v>8</v>
      </c>
      <c r="BX22" s="122">
        <f>SUM($BQ22,$BS22,$BU22,$BW22)</f>
        <v>28</v>
      </c>
      <c r="BY22" s="188">
        <v>10</v>
      </c>
      <c r="BZ22" s="188">
        <v>11</v>
      </c>
      <c r="CA22" s="188">
        <v>3</v>
      </c>
      <c r="CB22" s="188">
        <v>9</v>
      </c>
      <c r="CC22" s="188">
        <v>4</v>
      </c>
      <c r="CD22" s="188">
        <v>5</v>
      </c>
      <c r="CE22" s="188">
        <v>8</v>
      </c>
      <c r="CF22" s="188">
        <v>1</v>
      </c>
      <c r="CG22" s="188">
        <v>7</v>
      </c>
      <c r="CH22" s="188">
        <v>6</v>
      </c>
      <c r="CI22" s="188">
        <v>2</v>
      </c>
      <c r="CJ22" s="3" t="s">
        <v>146</v>
      </c>
      <c r="CK22" s="4">
        <v>2</v>
      </c>
      <c r="CL22" s="3" t="s">
        <v>145</v>
      </c>
      <c r="CM22" s="3">
        <v>0</v>
      </c>
      <c r="CN22" s="3" t="s">
        <v>151</v>
      </c>
      <c r="CO22" s="3">
        <v>5</v>
      </c>
      <c r="CP22" s="3" t="s">
        <v>151</v>
      </c>
      <c r="CQ22" s="3">
        <v>3</v>
      </c>
      <c r="CR22" s="3" t="s">
        <v>154</v>
      </c>
      <c r="CS22" s="3">
        <v>10</v>
      </c>
      <c r="CT22" s="3" t="s">
        <v>149</v>
      </c>
      <c r="CU22" s="4">
        <v>3</v>
      </c>
      <c r="CV22" s="163">
        <f>SUM($CK22,$CM22,$CO22,$CQ22,$CS22,$CU22)</f>
        <v>23</v>
      </c>
      <c r="CW22" s="183" t="s">
        <v>191</v>
      </c>
    </row>
    <row r="23" spans="1:102" s="189" customFormat="1" ht="18" customHeight="1">
      <c r="A23" s="181" t="s">
        <v>135</v>
      </c>
      <c r="B23" s="159" t="s">
        <v>135</v>
      </c>
      <c r="C23" s="166" t="s">
        <v>135</v>
      </c>
      <c r="D23" s="160" t="s">
        <v>135</v>
      </c>
      <c r="E23" s="144" t="s">
        <v>135</v>
      </c>
      <c r="F23" s="145" t="s">
        <v>135</v>
      </c>
      <c r="G23" s="183" t="s">
        <v>193</v>
      </c>
      <c r="H23" s="184" t="s">
        <v>194</v>
      </c>
      <c r="I23" s="185" t="s">
        <v>157</v>
      </c>
      <c r="J23" s="186" t="s">
        <v>195</v>
      </c>
      <c r="K23" s="186"/>
      <c r="L23" s="187" t="s">
        <v>140</v>
      </c>
      <c r="M23" s="151"/>
      <c r="N23" s="152">
        <f>SUM($AG23,$BO23)</f>
        <v>37.5</v>
      </c>
      <c r="O23" s="153">
        <f>SUM($BX23)</f>
        <v>28</v>
      </c>
      <c r="P23" s="153">
        <f>SUM($CV23)</f>
        <v>28</v>
      </c>
      <c r="Q23" s="80" t="s">
        <v>145</v>
      </c>
      <c r="R23" s="7">
        <v>1</v>
      </c>
      <c r="S23" s="7" t="s">
        <v>143</v>
      </c>
      <c r="T23" s="8">
        <v>1</v>
      </c>
      <c r="U23" s="7" t="s">
        <v>144</v>
      </c>
      <c r="V23" s="7">
        <v>2</v>
      </c>
      <c r="W23" s="7" t="s">
        <v>145</v>
      </c>
      <c r="X23" s="7">
        <v>6</v>
      </c>
      <c r="Y23" s="7" t="s">
        <v>147</v>
      </c>
      <c r="Z23" s="7">
        <v>8</v>
      </c>
      <c r="AA23" s="7" t="s">
        <v>147</v>
      </c>
      <c r="AB23" s="7">
        <v>4</v>
      </c>
      <c r="AC23" s="7" t="s">
        <v>144</v>
      </c>
      <c r="AD23" s="7">
        <v>2</v>
      </c>
      <c r="AE23" s="7" t="s">
        <v>163</v>
      </c>
      <c r="AF23" s="8">
        <v>3</v>
      </c>
      <c r="AG23" s="154">
        <f>SUM($R23,$T23,$V23,$X23,$Z23,$AB23,$AD23,$AF23)</f>
        <v>27</v>
      </c>
      <c r="AH23" s="20" t="s">
        <v>153</v>
      </c>
      <c r="AI23" s="20" t="s">
        <v>151</v>
      </c>
      <c r="AJ23" s="20">
        <v>5</v>
      </c>
      <c r="AK23" s="20" t="s">
        <v>153</v>
      </c>
      <c r="AL23" s="20" t="s">
        <v>151</v>
      </c>
      <c r="AM23" s="20">
        <v>5</v>
      </c>
      <c r="AN23" s="21" t="s">
        <v>147</v>
      </c>
      <c r="AO23" s="21" t="s">
        <v>151</v>
      </c>
      <c r="AP23" s="20">
        <v>3</v>
      </c>
      <c r="AQ23" s="20" t="s">
        <v>151</v>
      </c>
      <c r="AR23" s="20" t="s">
        <v>151</v>
      </c>
      <c r="AS23" s="20">
        <v>3</v>
      </c>
      <c r="AT23" s="20" t="s">
        <v>153</v>
      </c>
      <c r="AU23" s="20" t="s">
        <v>147</v>
      </c>
      <c r="AV23" s="20">
        <v>3</v>
      </c>
      <c r="AW23" s="20" t="s">
        <v>151</v>
      </c>
      <c r="AX23" s="20" t="s">
        <v>147</v>
      </c>
      <c r="AY23" s="20">
        <v>3</v>
      </c>
      <c r="AZ23" s="20" t="s">
        <v>153</v>
      </c>
      <c r="BA23" s="20" t="s">
        <v>151</v>
      </c>
      <c r="BB23" s="20">
        <v>5</v>
      </c>
      <c r="BC23" s="20" t="s">
        <v>145</v>
      </c>
      <c r="BD23" s="20" t="s">
        <v>145</v>
      </c>
      <c r="BE23" s="20">
        <v>1</v>
      </c>
      <c r="BF23" s="20" t="s">
        <v>154</v>
      </c>
      <c r="BG23" s="20" t="s">
        <v>151</v>
      </c>
      <c r="BH23" s="20">
        <v>5</v>
      </c>
      <c r="BI23" s="20" t="s">
        <v>154</v>
      </c>
      <c r="BJ23" s="20" t="s">
        <v>153</v>
      </c>
      <c r="BK23" s="20">
        <v>8</v>
      </c>
      <c r="BL23" s="20" t="s">
        <v>145</v>
      </c>
      <c r="BM23" s="20" t="s">
        <v>145</v>
      </c>
      <c r="BN23" s="20">
        <v>1</v>
      </c>
      <c r="BO23" s="155">
        <f>SUM(BN23,BK23,BH23,BE23,BB23,AY23,AV23,AS23,AP23,AM23,AJ23)*0.25</f>
        <v>10.5</v>
      </c>
      <c r="BP23" s="5" t="s">
        <v>152</v>
      </c>
      <c r="BQ23" s="11">
        <v>8</v>
      </c>
      <c r="BR23" s="5" t="s">
        <v>153</v>
      </c>
      <c r="BS23" s="10">
        <v>6</v>
      </c>
      <c r="BT23" s="5" t="s">
        <v>153</v>
      </c>
      <c r="BU23" s="10">
        <v>6</v>
      </c>
      <c r="BV23" s="5" t="s">
        <v>152</v>
      </c>
      <c r="BW23" s="11">
        <v>8</v>
      </c>
      <c r="BX23" s="122">
        <f>SUM($BQ23,$BS23,$BU23,$BW23)</f>
        <v>28</v>
      </c>
      <c r="BY23" s="188">
        <v>10</v>
      </c>
      <c r="BZ23" s="188">
        <v>6</v>
      </c>
      <c r="CA23" s="188">
        <v>3</v>
      </c>
      <c r="CB23" s="188">
        <v>5</v>
      </c>
      <c r="CC23" s="188">
        <v>9</v>
      </c>
      <c r="CD23" s="188">
        <v>10</v>
      </c>
      <c r="CE23" s="188">
        <v>11</v>
      </c>
      <c r="CF23" s="188">
        <v>1</v>
      </c>
      <c r="CG23" s="188">
        <v>11</v>
      </c>
      <c r="CH23" s="188">
        <v>5</v>
      </c>
      <c r="CI23" s="188">
        <v>2</v>
      </c>
      <c r="CJ23" s="3" t="s">
        <v>146</v>
      </c>
      <c r="CK23" s="4">
        <v>2</v>
      </c>
      <c r="CL23" s="3" t="s">
        <v>145</v>
      </c>
      <c r="CM23" s="3">
        <v>0</v>
      </c>
      <c r="CN23" s="3" t="s">
        <v>151</v>
      </c>
      <c r="CO23" s="3">
        <v>5</v>
      </c>
      <c r="CP23" s="3" t="s">
        <v>159</v>
      </c>
      <c r="CQ23" s="4">
        <v>5</v>
      </c>
      <c r="CR23" s="3" t="s">
        <v>154</v>
      </c>
      <c r="CS23" s="3">
        <v>10</v>
      </c>
      <c r="CT23" s="3" t="s">
        <v>148</v>
      </c>
      <c r="CU23" s="4">
        <v>6</v>
      </c>
      <c r="CV23" s="163">
        <f>SUM($CK23,$CM23,$CO23,$CQ23,$CS23,$CU23)</f>
        <v>28</v>
      </c>
      <c r="CW23" s="183" t="s">
        <v>193</v>
      </c>
    </row>
    <row r="24" spans="1:102" s="189" customFormat="1" ht="18" customHeight="1">
      <c r="A24" s="140"/>
      <c r="B24" s="159"/>
      <c r="C24" s="166" t="s">
        <v>135</v>
      </c>
      <c r="D24" s="160" t="s">
        <v>135</v>
      </c>
      <c r="E24" s="144" t="s">
        <v>135</v>
      </c>
      <c r="F24" s="145" t="s">
        <v>135</v>
      </c>
      <c r="G24" s="183" t="s">
        <v>196</v>
      </c>
      <c r="H24" s="184" t="s">
        <v>197</v>
      </c>
      <c r="I24" s="185" t="s">
        <v>138</v>
      </c>
      <c r="J24" s="186" t="s">
        <v>169</v>
      </c>
      <c r="K24" s="186"/>
      <c r="L24" s="187" t="s">
        <v>140</v>
      </c>
      <c r="M24" s="151"/>
      <c r="N24" s="152">
        <f>SUM($AG24,$BO24)</f>
        <v>16</v>
      </c>
      <c r="O24" s="153">
        <f>SUM($BX24)</f>
        <v>32</v>
      </c>
      <c r="P24" s="153">
        <f>SUM($CV24)</f>
        <v>27</v>
      </c>
      <c r="Q24" s="80" t="s">
        <v>141</v>
      </c>
      <c r="R24" s="7">
        <v>0</v>
      </c>
      <c r="S24" s="7" t="s">
        <v>142</v>
      </c>
      <c r="T24" s="7">
        <v>0</v>
      </c>
      <c r="U24" s="7" t="s">
        <v>143</v>
      </c>
      <c r="V24" s="8">
        <v>1</v>
      </c>
      <c r="W24" s="7" t="s">
        <v>144</v>
      </c>
      <c r="X24" s="7">
        <v>2</v>
      </c>
      <c r="Y24" s="7" t="s">
        <v>143</v>
      </c>
      <c r="Z24" s="8">
        <v>1</v>
      </c>
      <c r="AA24" s="7" t="s">
        <v>141</v>
      </c>
      <c r="AB24" s="7">
        <v>0</v>
      </c>
      <c r="AC24" s="7" t="s">
        <v>182</v>
      </c>
      <c r="AD24" s="8">
        <v>3</v>
      </c>
      <c r="AE24" s="7" t="s">
        <v>149</v>
      </c>
      <c r="AF24" s="8">
        <v>2</v>
      </c>
      <c r="AG24" s="154">
        <f>SUM($R24,$T24,$V24,$X24,$Z24,$AB24,$AD24,$AF24)</f>
        <v>9</v>
      </c>
      <c r="AH24" s="20" t="s">
        <v>159</v>
      </c>
      <c r="AI24" s="20" t="s">
        <v>146</v>
      </c>
      <c r="AJ24" s="20">
        <v>3</v>
      </c>
      <c r="AK24" s="20" t="s">
        <v>148</v>
      </c>
      <c r="AL24" s="20" t="s">
        <v>147</v>
      </c>
      <c r="AM24" s="20">
        <v>3</v>
      </c>
      <c r="AN24" s="21" t="s">
        <v>198</v>
      </c>
      <c r="AO24" s="21" t="s">
        <v>199</v>
      </c>
      <c r="AP24" s="20">
        <v>3</v>
      </c>
      <c r="AQ24" s="20" t="s">
        <v>198</v>
      </c>
      <c r="AR24" s="20" t="s">
        <v>199</v>
      </c>
      <c r="AS24" s="20">
        <v>3</v>
      </c>
      <c r="AT24" s="20" t="s">
        <v>199</v>
      </c>
      <c r="AU24" s="20" t="s">
        <v>199</v>
      </c>
      <c r="AV24" s="20">
        <v>2</v>
      </c>
      <c r="AW24" s="20" t="s">
        <v>198</v>
      </c>
      <c r="AX24" s="20" t="s">
        <v>199</v>
      </c>
      <c r="AY24" s="20">
        <v>3</v>
      </c>
      <c r="AZ24" s="20" t="s">
        <v>146</v>
      </c>
      <c r="BA24" s="20" t="s">
        <v>147</v>
      </c>
      <c r="BB24" s="20">
        <v>3</v>
      </c>
      <c r="BC24" s="20" t="s">
        <v>145</v>
      </c>
      <c r="BD24" s="20" t="s">
        <v>145</v>
      </c>
      <c r="BE24" s="20">
        <v>1</v>
      </c>
      <c r="BF24" s="20" t="s">
        <v>146</v>
      </c>
      <c r="BG24" s="20" t="s">
        <v>147</v>
      </c>
      <c r="BH24" s="20">
        <v>3</v>
      </c>
      <c r="BI24" s="20" t="s">
        <v>163</v>
      </c>
      <c r="BJ24" s="20" t="s">
        <v>149</v>
      </c>
      <c r="BK24" s="20">
        <v>3</v>
      </c>
      <c r="BL24" s="20" t="s">
        <v>145</v>
      </c>
      <c r="BM24" s="20" t="s">
        <v>145</v>
      </c>
      <c r="BN24" s="20">
        <v>1</v>
      </c>
      <c r="BO24" s="155">
        <f>SUM(BN24,BK24,BH24,BE24,BB24,AY24,AV24,AS24,AP24,AM24,AJ24)*0.25</f>
        <v>7</v>
      </c>
      <c r="BP24" s="5" t="s">
        <v>154</v>
      </c>
      <c r="BQ24" s="10">
        <v>10</v>
      </c>
      <c r="BR24" s="5" t="s">
        <v>153</v>
      </c>
      <c r="BS24" s="10">
        <v>6</v>
      </c>
      <c r="BT24" s="5" t="s">
        <v>152</v>
      </c>
      <c r="BU24" s="11">
        <v>8</v>
      </c>
      <c r="BV24" s="5" t="s">
        <v>152</v>
      </c>
      <c r="BW24" s="11">
        <v>8</v>
      </c>
      <c r="BX24" s="122">
        <f>SUM($BQ24,$BS24,$BU24,$BW24)</f>
        <v>32</v>
      </c>
      <c r="BY24" s="188">
        <v>2</v>
      </c>
      <c r="BZ24" s="188">
        <v>1</v>
      </c>
      <c r="CA24" s="188">
        <v>1</v>
      </c>
      <c r="CB24" s="188">
        <v>6</v>
      </c>
      <c r="CC24" s="188">
        <v>7</v>
      </c>
      <c r="CD24" s="188">
        <v>4</v>
      </c>
      <c r="CE24" s="188">
        <v>10</v>
      </c>
      <c r="CF24" s="188">
        <v>3</v>
      </c>
      <c r="CG24" s="188">
        <v>4</v>
      </c>
      <c r="CH24" s="188">
        <v>4</v>
      </c>
      <c r="CI24" s="188">
        <v>6</v>
      </c>
      <c r="CJ24" s="3" t="s">
        <v>146</v>
      </c>
      <c r="CK24" s="4">
        <v>2</v>
      </c>
      <c r="CL24" s="3" t="s">
        <v>145</v>
      </c>
      <c r="CM24" s="3">
        <v>0</v>
      </c>
      <c r="CN24" s="3" t="s">
        <v>159</v>
      </c>
      <c r="CO24" s="4">
        <v>7</v>
      </c>
      <c r="CP24" s="3" t="s">
        <v>159</v>
      </c>
      <c r="CQ24" s="4">
        <v>5</v>
      </c>
      <c r="CR24" s="3" t="s">
        <v>154</v>
      </c>
      <c r="CS24" s="3">
        <v>10</v>
      </c>
      <c r="CT24" s="3" t="s">
        <v>149</v>
      </c>
      <c r="CU24" s="4">
        <v>3</v>
      </c>
      <c r="CV24" s="163">
        <f>SUM($CK24,$CM24,$CO24,$CQ24,$CS24,$CU24)</f>
        <v>27</v>
      </c>
      <c r="CW24" s="183" t="s">
        <v>196</v>
      </c>
    </row>
    <row r="25" spans="1:102" s="189" customFormat="1" ht="18" customHeight="1">
      <c r="A25" s="181" t="s">
        <v>135</v>
      </c>
      <c r="B25" s="159" t="s">
        <v>135</v>
      </c>
      <c r="C25" s="166" t="s">
        <v>135</v>
      </c>
      <c r="D25" s="160" t="s">
        <v>135</v>
      </c>
      <c r="E25" s="144" t="s">
        <v>135</v>
      </c>
      <c r="F25" s="145" t="s">
        <v>135</v>
      </c>
      <c r="G25" s="183" t="s">
        <v>200</v>
      </c>
      <c r="H25" s="184" t="s">
        <v>201</v>
      </c>
      <c r="I25" s="185" t="s">
        <v>157</v>
      </c>
      <c r="J25" s="186" t="s">
        <v>158</v>
      </c>
      <c r="K25" s="186"/>
      <c r="L25" s="187" t="s">
        <v>140</v>
      </c>
      <c r="M25" s="151"/>
      <c r="N25" s="152">
        <f>SUM($AG25,$BO25)</f>
        <v>53.75</v>
      </c>
      <c r="O25" s="153">
        <f>SUM($BX25)</f>
        <v>22</v>
      </c>
      <c r="P25" s="153">
        <f>SUM($CV25)</f>
        <v>26</v>
      </c>
      <c r="Q25" s="80" t="s">
        <v>145</v>
      </c>
      <c r="R25" s="7">
        <v>1</v>
      </c>
      <c r="S25" s="7" t="s">
        <v>175</v>
      </c>
      <c r="T25" s="8">
        <v>7</v>
      </c>
      <c r="U25" s="7" t="s">
        <v>146</v>
      </c>
      <c r="V25" s="8">
        <v>8</v>
      </c>
      <c r="W25" s="7" t="s">
        <v>144</v>
      </c>
      <c r="X25" s="7">
        <v>2</v>
      </c>
      <c r="Y25" s="7" t="s">
        <v>151</v>
      </c>
      <c r="Z25" s="7">
        <v>9</v>
      </c>
      <c r="AA25" s="7" t="s">
        <v>153</v>
      </c>
      <c r="AB25" s="7">
        <v>9</v>
      </c>
      <c r="AC25" s="7" t="s">
        <v>144</v>
      </c>
      <c r="AD25" s="7">
        <v>2</v>
      </c>
      <c r="AE25" s="7" t="s">
        <v>151</v>
      </c>
      <c r="AF25" s="7">
        <v>6</v>
      </c>
      <c r="AG25" s="154">
        <f>SUM($R25,$T25,$V25,$X25,$Z25,$AB25,$AD25,$AF25)</f>
        <v>44</v>
      </c>
      <c r="AH25" s="20" t="s">
        <v>153</v>
      </c>
      <c r="AI25" s="20" t="s">
        <v>151</v>
      </c>
      <c r="AJ25" s="20">
        <v>5</v>
      </c>
      <c r="AK25" s="20" t="s">
        <v>151</v>
      </c>
      <c r="AL25" s="20" t="s">
        <v>151</v>
      </c>
      <c r="AM25" s="20">
        <v>3</v>
      </c>
      <c r="AN25" s="21" t="s">
        <v>147</v>
      </c>
      <c r="AO25" s="21" t="s">
        <v>147</v>
      </c>
      <c r="AP25" s="20">
        <v>3</v>
      </c>
      <c r="AQ25" s="20" t="s">
        <v>153</v>
      </c>
      <c r="AR25" s="20" t="s">
        <v>151</v>
      </c>
      <c r="AS25" s="20">
        <v>5</v>
      </c>
      <c r="AT25" s="20" t="s">
        <v>147</v>
      </c>
      <c r="AU25" s="20" t="s">
        <v>147</v>
      </c>
      <c r="AV25" s="20">
        <v>3</v>
      </c>
      <c r="AW25" s="20" t="s">
        <v>153</v>
      </c>
      <c r="AX25" s="20" t="s">
        <v>151</v>
      </c>
      <c r="AY25" s="20">
        <v>5</v>
      </c>
      <c r="AZ25" s="20" t="s">
        <v>153</v>
      </c>
      <c r="BA25" s="20" t="s">
        <v>151</v>
      </c>
      <c r="BB25" s="20">
        <v>5</v>
      </c>
      <c r="BC25" s="20" t="s">
        <v>145</v>
      </c>
      <c r="BD25" s="20" t="s">
        <v>145</v>
      </c>
      <c r="BE25" s="20">
        <v>1</v>
      </c>
      <c r="BF25" s="20" t="s">
        <v>151</v>
      </c>
      <c r="BG25" s="20" t="s">
        <v>151</v>
      </c>
      <c r="BH25" s="20">
        <v>3</v>
      </c>
      <c r="BI25" s="20" t="s">
        <v>153</v>
      </c>
      <c r="BJ25" s="20" t="s">
        <v>151</v>
      </c>
      <c r="BK25" s="20">
        <v>5</v>
      </c>
      <c r="BL25" s="20" t="s">
        <v>145</v>
      </c>
      <c r="BM25" s="20" t="s">
        <v>145</v>
      </c>
      <c r="BN25" s="20">
        <v>1</v>
      </c>
      <c r="BO25" s="155">
        <f>SUM(BN25,BK25,BH25,BE25,BB25,AY25,AV25,AS25,AP25,AM25,AJ25)*0.25</f>
        <v>9.75</v>
      </c>
      <c r="BP25" s="5" t="s">
        <v>153</v>
      </c>
      <c r="BQ25" s="10">
        <v>5</v>
      </c>
      <c r="BR25" s="5" t="s">
        <v>151</v>
      </c>
      <c r="BS25" s="10">
        <v>4</v>
      </c>
      <c r="BT25" s="5" t="s">
        <v>159</v>
      </c>
      <c r="BU25" s="11">
        <v>5</v>
      </c>
      <c r="BV25" s="5" t="s">
        <v>152</v>
      </c>
      <c r="BW25" s="11">
        <v>8</v>
      </c>
      <c r="BX25" s="122">
        <f>SUM($BQ25,$BS25,$BU25,$BW25)</f>
        <v>22</v>
      </c>
      <c r="BY25" s="188">
        <v>11</v>
      </c>
      <c r="BZ25" s="188">
        <v>8</v>
      </c>
      <c r="CA25" s="188">
        <v>3</v>
      </c>
      <c r="CB25" s="188">
        <v>10</v>
      </c>
      <c r="CC25" s="188">
        <v>9</v>
      </c>
      <c r="CD25" s="188">
        <v>7</v>
      </c>
      <c r="CE25" s="188">
        <v>11</v>
      </c>
      <c r="CF25" s="188">
        <v>1</v>
      </c>
      <c r="CG25" s="188">
        <v>5</v>
      </c>
      <c r="CH25" s="188">
        <v>10</v>
      </c>
      <c r="CI25" s="188">
        <v>5</v>
      </c>
      <c r="CJ25" s="3" t="s">
        <v>146</v>
      </c>
      <c r="CK25" s="4">
        <v>2</v>
      </c>
      <c r="CL25" s="3" t="s">
        <v>145</v>
      </c>
      <c r="CM25" s="3">
        <v>0</v>
      </c>
      <c r="CN25" s="3" t="s">
        <v>151</v>
      </c>
      <c r="CO25" s="3">
        <v>5</v>
      </c>
      <c r="CP25" s="3" t="s">
        <v>151</v>
      </c>
      <c r="CQ25" s="3">
        <v>3</v>
      </c>
      <c r="CR25" s="3" t="s">
        <v>154</v>
      </c>
      <c r="CS25" s="3">
        <v>10</v>
      </c>
      <c r="CT25" s="3" t="s">
        <v>148</v>
      </c>
      <c r="CU25" s="4">
        <v>6</v>
      </c>
      <c r="CV25" s="163">
        <f>SUM($CK25,$CM25,$CO25,$CQ25,$CS25,$CU25)</f>
        <v>26</v>
      </c>
      <c r="CW25" s="183" t="s">
        <v>200</v>
      </c>
    </row>
    <row r="26" spans="1:102" s="189" customFormat="1" ht="18" customHeight="1">
      <c r="A26" s="181" t="s">
        <v>135</v>
      </c>
      <c r="B26" s="159" t="s">
        <v>135</v>
      </c>
      <c r="C26" s="166" t="s">
        <v>135</v>
      </c>
      <c r="D26" s="160" t="s">
        <v>135</v>
      </c>
      <c r="E26" s="161"/>
      <c r="F26" s="145"/>
      <c r="G26" s="183" t="s">
        <v>202</v>
      </c>
      <c r="H26" s="184" t="s">
        <v>203</v>
      </c>
      <c r="I26" s="185" t="s">
        <v>157</v>
      </c>
      <c r="J26" s="186" t="s">
        <v>158</v>
      </c>
      <c r="K26" s="186"/>
      <c r="L26" s="187" t="s">
        <v>140</v>
      </c>
      <c r="M26" s="151" t="s">
        <v>135</v>
      </c>
      <c r="N26" s="152">
        <f>SUM($AG26,$BO26)</f>
        <v>55.75</v>
      </c>
      <c r="O26" s="153">
        <f>SUM($BX26)</f>
        <v>30</v>
      </c>
      <c r="P26" s="153">
        <f>SUM($CV26)</f>
        <v>23</v>
      </c>
      <c r="Q26" s="81" t="s">
        <v>145</v>
      </c>
      <c r="R26" s="9">
        <v>1</v>
      </c>
      <c r="S26" s="7" t="s">
        <v>175</v>
      </c>
      <c r="T26" s="8">
        <v>7</v>
      </c>
      <c r="U26" s="7" t="s">
        <v>153</v>
      </c>
      <c r="V26" s="7">
        <v>9</v>
      </c>
      <c r="W26" s="7" t="s">
        <v>144</v>
      </c>
      <c r="X26" s="7">
        <v>2</v>
      </c>
      <c r="Y26" s="7" t="s">
        <v>151</v>
      </c>
      <c r="Z26" s="7">
        <v>9</v>
      </c>
      <c r="AA26" s="7" t="s">
        <v>154</v>
      </c>
      <c r="AB26" s="7">
        <v>10</v>
      </c>
      <c r="AC26" s="7" t="s">
        <v>144</v>
      </c>
      <c r="AD26" s="7">
        <v>2</v>
      </c>
      <c r="AE26" s="7" t="s">
        <v>153</v>
      </c>
      <c r="AF26" s="7">
        <v>8</v>
      </c>
      <c r="AG26" s="154">
        <f>SUM($R26,$T26,$V26,$X26,$Z26,$AB26,$AD26,$AF26)</f>
        <v>48</v>
      </c>
      <c r="AH26" s="20" t="s">
        <v>147</v>
      </c>
      <c r="AI26" s="20" t="s">
        <v>147</v>
      </c>
      <c r="AJ26" s="20">
        <v>3</v>
      </c>
      <c r="AK26" s="20" t="s">
        <v>151</v>
      </c>
      <c r="AL26" s="20" t="s">
        <v>151</v>
      </c>
      <c r="AM26" s="20">
        <v>3</v>
      </c>
      <c r="AN26" s="21" t="s">
        <v>147</v>
      </c>
      <c r="AO26" s="21" t="s">
        <v>147</v>
      </c>
      <c r="AP26" s="20">
        <v>3</v>
      </c>
      <c r="AQ26" s="20" t="s">
        <v>151</v>
      </c>
      <c r="AR26" s="20" t="s">
        <v>151</v>
      </c>
      <c r="AS26" s="20">
        <v>3</v>
      </c>
      <c r="AT26" s="20" t="s">
        <v>147</v>
      </c>
      <c r="AU26" s="20" t="s">
        <v>147</v>
      </c>
      <c r="AV26" s="20">
        <v>3</v>
      </c>
      <c r="AW26" s="20" t="s">
        <v>147</v>
      </c>
      <c r="AX26" s="20" t="s">
        <v>147</v>
      </c>
      <c r="AY26" s="20">
        <v>3</v>
      </c>
      <c r="AZ26" s="20" t="s">
        <v>151</v>
      </c>
      <c r="BA26" s="20" t="s">
        <v>151</v>
      </c>
      <c r="BB26" s="20">
        <v>3</v>
      </c>
      <c r="BC26" s="20" t="s">
        <v>145</v>
      </c>
      <c r="BD26" s="20" t="s">
        <v>145</v>
      </c>
      <c r="BE26" s="20">
        <v>1</v>
      </c>
      <c r="BF26" s="20" t="s">
        <v>151</v>
      </c>
      <c r="BG26" s="20" t="s">
        <v>151</v>
      </c>
      <c r="BH26" s="20">
        <v>3</v>
      </c>
      <c r="BI26" s="20" t="s">
        <v>153</v>
      </c>
      <c r="BJ26" s="20" t="s">
        <v>151</v>
      </c>
      <c r="BK26" s="20">
        <v>5</v>
      </c>
      <c r="BL26" s="20" t="s">
        <v>145</v>
      </c>
      <c r="BM26" s="20" t="s">
        <v>145</v>
      </c>
      <c r="BN26" s="20">
        <v>1</v>
      </c>
      <c r="BO26" s="155">
        <f>SUM(BN26,BK26,BH26,BE26,BB26,AY26,AV26,AS26,AP26,AM26,AJ26)*0.25</f>
        <v>7.75</v>
      </c>
      <c r="BP26" s="5" t="s">
        <v>154</v>
      </c>
      <c r="BQ26" s="10">
        <v>10</v>
      </c>
      <c r="BR26" s="5" t="s">
        <v>153</v>
      </c>
      <c r="BS26" s="10">
        <v>6</v>
      </c>
      <c r="BT26" s="5" t="s">
        <v>153</v>
      </c>
      <c r="BU26" s="10">
        <v>6</v>
      </c>
      <c r="BV26" s="5" t="s">
        <v>152</v>
      </c>
      <c r="BW26" s="11">
        <v>8</v>
      </c>
      <c r="BX26" s="122">
        <f>SUM($BQ26,$BS26,$BU26,$BW26)</f>
        <v>30</v>
      </c>
      <c r="BY26" s="188">
        <v>11</v>
      </c>
      <c r="BZ26" s="188">
        <v>10</v>
      </c>
      <c r="CA26" s="188">
        <v>5</v>
      </c>
      <c r="CB26" s="188">
        <v>8</v>
      </c>
      <c r="CC26" s="188">
        <v>10</v>
      </c>
      <c r="CD26" s="188">
        <v>4</v>
      </c>
      <c r="CE26" s="188">
        <v>11</v>
      </c>
      <c r="CF26" s="188">
        <v>1</v>
      </c>
      <c r="CG26" s="188">
        <v>9</v>
      </c>
      <c r="CH26" s="188">
        <v>9</v>
      </c>
      <c r="CI26" s="188">
        <v>5</v>
      </c>
      <c r="CJ26" s="3" t="s">
        <v>146</v>
      </c>
      <c r="CK26" s="4">
        <v>2</v>
      </c>
      <c r="CL26" s="3" t="s">
        <v>145</v>
      </c>
      <c r="CM26" s="3">
        <v>0</v>
      </c>
      <c r="CN26" s="3" t="s">
        <v>151</v>
      </c>
      <c r="CO26" s="3">
        <v>5</v>
      </c>
      <c r="CP26" s="3" t="s">
        <v>151</v>
      </c>
      <c r="CQ26" s="3">
        <v>3</v>
      </c>
      <c r="CR26" s="3" t="s">
        <v>154</v>
      </c>
      <c r="CS26" s="3">
        <v>10</v>
      </c>
      <c r="CT26" s="3" t="s">
        <v>149</v>
      </c>
      <c r="CU26" s="4">
        <v>3</v>
      </c>
      <c r="CV26" s="163">
        <f>SUM($CK26,$CM26,$CO26,$CQ26,$CS26,$CU26)</f>
        <v>23</v>
      </c>
      <c r="CW26" s="183" t="s">
        <v>202</v>
      </c>
    </row>
    <row r="27" spans="1:102" s="189" customFormat="1" ht="18" customHeight="1">
      <c r="A27" s="181" t="s">
        <v>135</v>
      </c>
      <c r="B27" s="159" t="s">
        <v>135</v>
      </c>
      <c r="C27" s="166" t="s">
        <v>135</v>
      </c>
      <c r="D27" s="160" t="s">
        <v>135</v>
      </c>
      <c r="E27" s="144" t="s">
        <v>135</v>
      </c>
      <c r="F27" s="145" t="s">
        <v>135</v>
      </c>
      <c r="G27" s="183" t="s">
        <v>204</v>
      </c>
      <c r="H27" s="184" t="s">
        <v>205</v>
      </c>
      <c r="I27" s="185" t="s">
        <v>157</v>
      </c>
      <c r="J27" s="186" t="s">
        <v>158</v>
      </c>
      <c r="K27" s="186"/>
      <c r="L27" s="187" t="s">
        <v>140</v>
      </c>
      <c r="M27" s="151"/>
      <c r="N27" s="152">
        <f>SUM($AG27,$BO27)</f>
        <v>41.75</v>
      </c>
      <c r="O27" s="153">
        <f>SUM($BX27)</f>
        <v>25</v>
      </c>
      <c r="P27" s="153">
        <f>SUM($CV27)</f>
        <v>28</v>
      </c>
      <c r="Q27" s="80" t="s">
        <v>145</v>
      </c>
      <c r="R27" s="7">
        <v>1</v>
      </c>
      <c r="S27" s="7" t="s">
        <v>143</v>
      </c>
      <c r="T27" s="8">
        <v>1</v>
      </c>
      <c r="U27" s="7" t="s">
        <v>182</v>
      </c>
      <c r="V27" s="8">
        <v>3</v>
      </c>
      <c r="W27" s="7" t="s">
        <v>144</v>
      </c>
      <c r="X27" s="7">
        <v>2</v>
      </c>
      <c r="Y27" s="7" t="s">
        <v>145</v>
      </c>
      <c r="Z27" s="7">
        <v>8</v>
      </c>
      <c r="AA27" s="7" t="s">
        <v>151</v>
      </c>
      <c r="AB27" s="7">
        <v>7</v>
      </c>
      <c r="AC27" s="7" t="s">
        <v>141</v>
      </c>
      <c r="AD27" s="7">
        <v>4</v>
      </c>
      <c r="AE27" s="7" t="s">
        <v>147</v>
      </c>
      <c r="AF27" s="7">
        <v>4</v>
      </c>
      <c r="AG27" s="154">
        <f>SUM($R27,$T27,$V27,$X27,$Z27,$AB27,$AD27,$AF27)</f>
        <v>30</v>
      </c>
      <c r="AH27" s="20" t="s">
        <v>151</v>
      </c>
      <c r="AI27" s="20" t="s">
        <v>151</v>
      </c>
      <c r="AJ27" s="20">
        <v>3</v>
      </c>
      <c r="AK27" s="20" t="s">
        <v>153</v>
      </c>
      <c r="AL27" s="20" t="s">
        <v>153</v>
      </c>
      <c r="AM27" s="20">
        <v>8</v>
      </c>
      <c r="AN27" s="21" t="s">
        <v>151</v>
      </c>
      <c r="AO27" s="21" t="s">
        <v>147</v>
      </c>
      <c r="AP27" s="20">
        <v>3</v>
      </c>
      <c r="AQ27" s="20" t="s">
        <v>151</v>
      </c>
      <c r="AR27" s="20" t="s">
        <v>151</v>
      </c>
      <c r="AS27" s="20">
        <v>3</v>
      </c>
      <c r="AT27" s="20" t="s">
        <v>151</v>
      </c>
      <c r="AU27" s="20" t="s">
        <v>151</v>
      </c>
      <c r="AV27" s="20">
        <v>3</v>
      </c>
      <c r="AW27" s="20" t="s">
        <v>147</v>
      </c>
      <c r="AX27" s="20" t="s">
        <v>147</v>
      </c>
      <c r="AY27" s="20">
        <v>3</v>
      </c>
      <c r="AZ27" s="20" t="s">
        <v>153</v>
      </c>
      <c r="BA27" s="20" t="s">
        <v>153</v>
      </c>
      <c r="BB27" s="20">
        <v>8</v>
      </c>
      <c r="BC27" s="20" t="s">
        <v>153</v>
      </c>
      <c r="BD27" s="20" t="s">
        <v>151</v>
      </c>
      <c r="BE27" s="20">
        <v>5</v>
      </c>
      <c r="BF27" s="20" t="s">
        <v>151</v>
      </c>
      <c r="BG27" s="20" t="s">
        <v>151</v>
      </c>
      <c r="BH27" s="20">
        <v>3</v>
      </c>
      <c r="BI27" s="20" t="s">
        <v>153</v>
      </c>
      <c r="BJ27" s="20" t="s">
        <v>151</v>
      </c>
      <c r="BK27" s="20">
        <v>5</v>
      </c>
      <c r="BL27" s="20" t="s">
        <v>147</v>
      </c>
      <c r="BM27" s="20" t="s">
        <v>147</v>
      </c>
      <c r="BN27" s="20">
        <v>3</v>
      </c>
      <c r="BO27" s="155">
        <f>SUM(BN27,BK27,BH27,BE27,BB27,AY27,AV27,AS27,AP27,AM27,AJ27)*0.25</f>
        <v>11.75</v>
      </c>
      <c r="BP27" s="5" t="s">
        <v>153</v>
      </c>
      <c r="BQ27" s="10">
        <v>5</v>
      </c>
      <c r="BR27" s="5" t="s">
        <v>153</v>
      </c>
      <c r="BS27" s="10">
        <v>6</v>
      </c>
      <c r="BT27" s="5" t="s">
        <v>153</v>
      </c>
      <c r="BU27" s="10">
        <v>6</v>
      </c>
      <c r="BV27" s="5" t="s">
        <v>152</v>
      </c>
      <c r="BW27" s="11">
        <v>8</v>
      </c>
      <c r="BX27" s="122">
        <f>SUM($BQ27,$BS27,$BU27,$BW27)</f>
        <v>25</v>
      </c>
      <c r="BY27" s="188">
        <v>1</v>
      </c>
      <c r="BZ27" s="188">
        <v>10</v>
      </c>
      <c r="CA27" s="188">
        <v>1</v>
      </c>
      <c r="CB27" s="188">
        <v>5</v>
      </c>
      <c r="CC27" s="188">
        <v>7</v>
      </c>
      <c r="CD27" s="188">
        <v>3</v>
      </c>
      <c r="CE27" s="188">
        <v>11</v>
      </c>
      <c r="CF27" s="188">
        <v>6</v>
      </c>
      <c r="CG27" s="188">
        <v>1</v>
      </c>
      <c r="CH27" s="188">
        <v>5</v>
      </c>
      <c r="CI27" s="188">
        <v>2</v>
      </c>
      <c r="CJ27" s="3" t="s">
        <v>146</v>
      </c>
      <c r="CK27" s="4">
        <v>2</v>
      </c>
      <c r="CL27" s="3" t="s">
        <v>145</v>
      </c>
      <c r="CM27" s="3">
        <v>0</v>
      </c>
      <c r="CN27" s="3" t="s">
        <v>151</v>
      </c>
      <c r="CO27" s="3">
        <v>5</v>
      </c>
      <c r="CP27" s="3" t="s">
        <v>151</v>
      </c>
      <c r="CQ27" s="3">
        <v>3</v>
      </c>
      <c r="CR27" s="3" t="s">
        <v>154</v>
      </c>
      <c r="CS27" s="3">
        <v>10</v>
      </c>
      <c r="CT27" s="3" t="s">
        <v>170</v>
      </c>
      <c r="CU27" s="4">
        <v>8</v>
      </c>
      <c r="CV27" s="163">
        <f>SUM($CK27,$CM27,$CO27,$CQ27,$CS27,$CU27)</f>
        <v>28</v>
      </c>
      <c r="CW27" s="183" t="s">
        <v>204</v>
      </c>
    </row>
    <row r="28" spans="1:102" s="189" customFormat="1" ht="18" customHeight="1">
      <c r="A28" s="140"/>
      <c r="B28" s="159"/>
      <c r="C28" s="166" t="s">
        <v>135</v>
      </c>
      <c r="D28" s="160" t="s">
        <v>135</v>
      </c>
      <c r="E28" s="161"/>
      <c r="F28" s="145"/>
      <c r="G28" s="183" t="s">
        <v>206</v>
      </c>
      <c r="H28" s="184" t="s">
        <v>207</v>
      </c>
      <c r="I28" s="185" t="s">
        <v>157</v>
      </c>
      <c r="J28" s="186" t="s">
        <v>195</v>
      </c>
      <c r="K28" s="186"/>
      <c r="L28" s="187" t="s">
        <v>140</v>
      </c>
      <c r="M28" s="151" t="s">
        <v>135</v>
      </c>
      <c r="N28" s="152">
        <f>SUM($AG28,$BO28)</f>
        <v>25.5</v>
      </c>
      <c r="O28" s="153">
        <f>SUM($BX28)</f>
        <v>23</v>
      </c>
      <c r="P28" s="153">
        <f>SUM($CV28)</f>
        <v>23</v>
      </c>
      <c r="Q28" s="80" t="s">
        <v>141</v>
      </c>
      <c r="R28" s="7">
        <v>0</v>
      </c>
      <c r="S28" s="7" t="s">
        <v>144</v>
      </c>
      <c r="T28" s="7">
        <v>2</v>
      </c>
      <c r="U28" s="7" t="s">
        <v>141</v>
      </c>
      <c r="V28" s="7">
        <v>4</v>
      </c>
      <c r="W28" s="7" t="s">
        <v>144</v>
      </c>
      <c r="X28" s="7">
        <v>2</v>
      </c>
      <c r="Y28" s="7" t="s">
        <v>144</v>
      </c>
      <c r="Z28" s="7">
        <v>2</v>
      </c>
      <c r="AA28" s="7" t="s">
        <v>145</v>
      </c>
      <c r="AB28" s="7">
        <v>2</v>
      </c>
      <c r="AC28" s="7" t="s">
        <v>144</v>
      </c>
      <c r="AD28" s="7">
        <v>2</v>
      </c>
      <c r="AE28" s="7" t="s">
        <v>145</v>
      </c>
      <c r="AF28" s="7">
        <v>0</v>
      </c>
      <c r="AG28" s="154">
        <f>SUM($R28,$T28,$V28,$X28,$Z28,$AB28,$AD28,$AF28)</f>
        <v>14</v>
      </c>
      <c r="AH28" s="20" t="s">
        <v>147</v>
      </c>
      <c r="AI28" s="20" t="s">
        <v>147</v>
      </c>
      <c r="AJ28" s="20">
        <v>3</v>
      </c>
      <c r="AK28" s="20" t="s">
        <v>153</v>
      </c>
      <c r="AL28" s="20" t="s">
        <v>151</v>
      </c>
      <c r="AM28" s="20">
        <v>5</v>
      </c>
      <c r="AN28" s="21" t="s">
        <v>151</v>
      </c>
      <c r="AO28" s="21" t="s">
        <v>151</v>
      </c>
      <c r="AP28" s="20">
        <v>3</v>
      </c>
      <c r="AQ28" s="20" t="s">
        <v>147</v>
      </c>
      <c r="AR28" s="20" t="s">
        <v>147</v>
      </c>
      <c r="AS28" s="20">
        <v>3</v>
      </c>
      <c r="AT28" s="20" t="s">
        <v>147</v>
      </c>
      <c r="AU28" s="20" t="s">
        <v>147</v>
      </c>
      <c r="AV28" s="20">
        <v>3</v>
      </c>
      <c r="AW28" s="20" t="s">
        <v>147</v>
      </c>
      <c r="AX28" s="20" t="s">
        <v>147</v>
      </c>
      <c r="AY28" s="20">
        <v>3</v>
      </c>
      <c r="AZ28" s="20" t="s">
        <v>153</v>
      </c>
      <c r="BA28" s="20" t="s">
        <v>151</v>
      </c>
      <c r="BB28" s="20">
        <v>5</v>
      </c>
      <c r="BC28" s="20" t="s">
        <v>153</v>
      </c>
      <c r="BD28" s="20" t="s">
        <v>145</v>
      </c>
      <c r="BE28" s="20">
        <v>5</v>
      </c>
      <c r="BF28" s="20" t="s">
        <v>153</v>
      </c>
      <c r="BG28" s="20" t="s">
        <v>153</v>
      </c>
      <c r="BH28" s="20">
        <v>8</v>
      </c>
      <c r="BI28" s="20" t="s">
        <v>154</v>
      </c>
      <c r="BJ28" s="20" t="s">
        <v>147</v>
      </c>
      <c r="BK28" s="20">
        <v>3</v>
      </c>
      <c r="BL28" s="20" t="s">
        <v>154</v>
      </c>
      <c r="BM28" s="20" t="s">
        <v>145</v>
      </c>
      <c r="BN28" s="20">
        <v>5</v>
      </c>
      <c r="BO28" s="155">
        <f>SUM(BN28,BK28,BH28,BE28,BB28,AY28,AV28,AS28,AP28,AM28,AJ28)*0.25</f>
        <v>11.5</v>
      </c>
      <c r="BP28" s="5" t="s">
        <v>159</v>
      </c>
      <c r="BQ28" s="11">
        <v>3</v>
      </c>
      <c r="BR28" s="5" t="s">
        <v>153</v>
      </c>
      <c r="BS28" s="10">
        <v>6</v>
      </c>
      <c r="BT28" s="5" t="s">
        <v>153</v>
      </c>
      <c r="BU28" s="10">
        <v>6</v>
      </c>
      <c r="BV28" s="5" t="s">
        <v>152</v>
      </c>
      <c r="BW28" s="11">
        <v>8</v>
      </c>
      <c r="BX28" s="122">
        <f>SUM($BQ28,$BS28,$BU28,$BW28)</f>
        <v>23</v>
      </c>
      <c r="BY28" s="188">
        <v>5</v>
      </c>
      <c r="BZ28" s="188">
        <v>5</v>
      </c>
      <c r="CA28" s="188">
        <v>5</v>
      </c>
      <c r="CB28" s="188">
        <v>9</v>
      </c>
      <c r="CC28" s="188">
        <v>5</v>
      </c>
      <c r="CD28" s="188">
        <v>6</v>
      </c>
      <c r="CE28" s="188">
        <v>6</v>
      </c>
      <c r="CF28" s="188">
        <v>1</v>
      </c>
      <c r="CG28" s="188">
        <v>5</v>
      </c>
      <c r="CH28" s="188">
        <v>8</v>
      </c>
      <c r="CI28" s="188">
        <v>11</v>
      </c>
      <c r="CJ28" s="3" t="s">
        <v>146</v>
      </c>
      <c r="CK28" s="4">
        <v>2</v>
      </c>
      <c r="CL28" s="3" t="s">
        <v>145</v>
      </c>
      <c r="CM28" s="3">
        <v>0</v>
      </c>
      <c r="CN28" s="3" t="s">
        <v>151</v>
      </c>
      <c r="CO28" s="3">
        <v>5</v>
      </c>
      <c r="CP28" s="3" t="s">
        <v>151</v>
      </c>
      <c r="CQ28" s="3">
        <v>3</v>
      </c>
      <c r="CR28" s="3" t="s">
        <v>154</v>
      </c>
      <c r="CS28" s="3">
        <v>10</v>
      </c>
      <c r="CT28" s="3" t="s">
        <v>149</v>
      </c>
      <c r="CU28" s="4">
        <v>3</v>
      </c>
      <c r="CV28" s="163">
        <f>SUM($CK28,$CM28,$CO28,$CQ28,$CS28,$CU28)</f>
        <v>23</v>
      </c>
      <c r="CW28" s="183" t="s">
        <v>206</v>
      </c>
    </row>
    <row r="29" spans="1:102" s="189" customFormat="1" ht="18" customHeight="1">
      <c r="A29" s="140"/>
      <c r="B29" s="159"/>
      <c r="C29" s="190"/>
      <c r="D29" s="160"/>
      <c r="E29" s="144" t="s">
        <v>135</v>
      </c>
      <c r="F29" s="145" t="s">
        <v>135</v>
      </c>
      <c r="G29" s="183" t="s">
        <v>208</v>
      </c>
      <c r="H29" s="184" t="s">
        <v>209</v>
      </c>
      <c r="I29" s="185" t="s">
        <v>138</v>
      </c>
      <c r="J29" s="186" t="s">
        <v>210</v>
      </c>
      <c r="K29" s="186"/>
      <c r="L29" s="187" t="s">
        <v>140</v>
      </c>
      <c r="M29" s="151"/>
      <c r="N29" s="152">
        <f>SUM($AG29,$BO29)</f>
        <v>15.5</v>
      </c>
      <c r="O29" s="153">
        <f>SUM($BX29)</f>
        <v>19</v>
      </c>
      <c r="P29" s="153">
        <f>SUM($CV29)</f>
        <v>29</v>
      </c>
      <c r="Q29" s="80" t="s">
        <v>141</v>
      </c>
      <c r="R29" s="7">
        <v>0</v>
      </c>
      <c r="S29" s="7" t="s">
        <v>142</v>
      </c>
      <c r="T29" s="7">
        <v>0</v>
      </c>
      <c r="U29" s="7" t="s">
        <v>142</v>
      </c>
      <c r="V29" s="7">
        <v>0</v>
      </c>
      <c r="W29" s="7" t="s">
        <v>182</v>
      </c>
      <c r="X29" s="8">
        <v>3</v>
      </c>
      <c r="Y29" s="7" t="s">
        <v>143</v>
      </c>
      <c r="Z29" s="8">
        <v>1</v>
      </c>
      <c r="AA29" s="7" t="s">
        <v>141</v>
      </c>
      <c r="AB29" s="7">
        <v>0</v>
      </c>
      <c r="AC29" s="7" t="s">
        <v>182</v>
      </c>
      <c r="AD29" s="8">
        <v>3</v>
      </c>
      <c r="AE29" s="7" t="s">
        <v>149</v>
      </c>
      <c r="AF29" s="8">
        <v>2</v>
      </c>
      <c r="AG29" s="154">
        <f>SUM($R29,$T29,$V29,$X29,$Z29,$AB29,$AD29,$AF29)</f>
        <v>9</v>
      </c>
      <c r="AH29" s="20" t="s">
        <v>148</v>
      </c>
      <c r="AI29" s="20" t="s">
        <v>146</v>
      </c>
      <c r="AJ29" s="20">
        <v>3</v>
      </c>
      <c r="AK29" s="20" t="s">
        <v>148</v>
      </c>
      <c r="AL29" s="20" t="s">
        <v>146</v>
      </c>
      <c r="AM29" s="20">
        <v>3</v>
      </c>
      <c r="AN29" s="21" t="s">
        <v>146</v>
      </c>
      <c r="AO29" s="21" t="s">
        <v>147</v>
      </c>
      <c r="AP29" s="20">
        <v>3</v>
      </c>
      <c r="AQ29" s="20" t="s">
        <v>148</v>
      </c>
      <c r="AR29" s="20" t="s">
        <v>146</v>
      </c>
      <c r="AS29" s="20">
        <v>3</v>
      </c>
      <c r="AT29" s="20" t="s">
        <v>149</v>
      </c>
      <c r="AU29" s="20" t="s">
        <v>149</v>
      </c>
      <c r="AV29" s="20">
        <v>2</v>
      </c>
      <c r="AW29" s="20" t="s">
        <v>198</v>
      </c>
      <c r="AX29" s="20" t="s">
        <v>199</v>
      </c>
      <c r="AY29" s="20">
        <v>3</v>
      </c>
      <c r="AZ29" s="20" t="s">
        <v>146</v>
      </c>
      <c r="BA29" s="20" t="s">
        <v>146</v>
      </c>
      <c r="BB29" s="20">
        <v>3</v>
      </c>
      <c r="BC29" s="20" t="s">
        <v>175</v>
      </c>
      <c r="BD29" s="20" t="s">
        <v>175</v>
      </c>
      <c r="BE29" s="20">
        <v>1</v>
      </c>
      <c r="BF29" s="20" t="s">
        <v>149</v>
      </c>
      <c r="BG29" s="20" t="s">
        <v>149</v>
      </c>
      <c r="BH29" s="20">
        <v>2</v>
      </c>
      <c r="BI29" s="20" t="s">
        <v>149</v>
      </c>
      <c r="BJ29" s="20" t="s">
        <v>149</v>
      </c>
      <c r="BK29" s="20">
        <v>2</v>
      </c>
      <c r="BL29" s="20" t="s">
        <v>145</v>
      </c>
      <c r="BM29" s="20" t="s">
        <v>145</v>
      </c>
      <c r="BN29" s="20">
        <v>1</v>
      </c>
      <c r="BO29" s="155">
        <f>SUM(BN29,BK29,BH29,BE29,BB29,AY29,AV29,AS29,AP29,AM29,AJ29)*0.25</f>
        <v>6.5</v>
      </c>
      <c r="BP29" s="5" t="s">
        <v>159</v>
      </c>
      <c r="BQ29" s="11">
        <v>3</v>
      </c>
      <c r="BR29" s="5" t="s">
        <v>151</v>
      </c>
      <c r="BS29" s="10">
        <v>4</v>
      </c>
      <c r="BT29" s="5" t="s">
        <v>151</v>
      </c>
      <c r="BU29" s="10">
        <v>4</v>
      </c>
      <c r="BV29" s="5" t="s">
        <v>152</v>
      </c>
      <c r="BW29" s="11">
        <v>8</v>
      </c>
      <c r="BX29" s="122">
        <f>SUM($BQ29,$BS29,$BU29,$BW29)</f>
        <v>19</v>
      </c>
      <c r="BY29" s="188">
        <v>11</v>
      </c>
      <c r="BZ29" s="188">
        <v>7</v>
      </c>
      <c r="CA29" s="188">
        <v>6</v>
      </c>
      <c r="CB29" s="188">
        <v>10</v>
      </c>
      <c r="CC29" s="188">
        <v>7</v>
      </c>
      <c r="CD29" s="188">
        <v>3</v>
      </c>
      <c r="CE29" s="188">
        <v>7</v>
      </c>
      <c r="CF29" s="188">
        <v>1</v>
      </c>
      <c r="CG29" s="188">
        <v>2</v>
      </c>
      <c r="CH29" s="188">
        <v>3</v>
      </c>
      <c r="CI29" s="188">
        <v>2</v>
      </c>
      <c r="CJ29" s="3" t="s">
        <v>146</v>
      </c>
      <c r="CK29" s="4">
        <v>2</v>
      </c>
      <c r="CL29" s="3" t="s">
        <v>145</v>
      </c>
      <c r="CM29" s="3">
        <v>0</v>
      </c>
      <c r="CN29" s="3" t="s">
        <v>159</v>
      </c>
      <c r="CO29" s="4">
        <v>7</v>
      </c>
      <c r="CP29" s="3" t="s">
        <v>153</v>
      </c>
      <c r="CQ29" s="3">
        <v>7</v>
      </c>
      <c r="CR29" s="3" t="s">
        <v>154</v>
      </c>
      <c r="CS29" s="3">
        <v>10</v>
      </c>
      <c r="CT29" s="3" t="s">
        <v>149</v>
      </c>
      <c r="CU29" s="4">
        <v>3</v>
      </c>
      <c r="CV29" s="163">
        <f>SUM($CK29,$CM29,$CO29,$CQ29,$CS29,$CU29)</f>
        <v>29</v>
      </c>
      <c r="CW29" s="183" t="s">
        <v>208</v>
      </c>
    </row>
    <row r="30" spans="1:102" s="189" customFormat="1" ht="18" customHeight="1">
      <c r="A30" s="181" t="s">
        <v>135</v>
      </c>
      <c r="B30" s="159" t="s">
        <v>135</v>
      </c>
      <c r="C30" s="190"/>
      <c r="D30" s="160"/>
      <c r="E30" s="144" t="s">
        <v>135</v>
      </c>
      <c r="F30" s="145" t="s">
        <v>135</v>
      </c>
      <c r="G30" s="183" t="s">
        <v>211</v>
      </c>
      <c r="H30" s="147" t="s">
        <v>212</v>
      </c>
      <c r="I30" s="185" t="s">
        <v>157</v>
      </c>
      <c r="J30" s="186" t="s">
        <v>213</v>
      </c>
      <c r="K30" s="186"/>
      <c r="L30" s="187" t="s">
        <v>140</v>
      </c>
      <c r="M30" s="151" t="s">
        <v>135</v>
      </c>
      <c r="N30" s="152">
        <f>SUM($AG30,$BO30)</f>
        <v>42.5</v>
      </c>
      <c r="O30" s="153">
        <f>SUM($BX30)</f>
        <v>17</v>
      </c>
      <c r="P30" s="153">
        <f>SUM($CV30)</f>
        <v>38</v>
      </c>
      <c r="Q30" s="83" t="s">
        <v>145</v>
      </c>
      <c r="R30" s="18">
        <v>1</v>
      </c>
      <c r="S30" s="7" t="s">
        <v>141</v>
      </c>
      <c r="T30" s="7">
        <v>6</v>
      </c>
      <c r="U30" s="7" t="s">
        <v>144</v>
      </c>
      <c r="V30" s="7">
        <v>2</v>
      </c>
      <c r="W30" s="7" t="s">
        <v>149</v>
      </c>
      <c r="X30" s="8">
        <v>7</v>
      </c>
      <c r="Y30" s="7" t="s">
        <v>145</v>
      </c>
      <c r="Z30" s="7">
        <v>8</v>
      </c>
      <c r="AA30" s="7" t="s">
        <v>147</v>
      </c>
      <c r="AB30" s="7">
        <v>4</v>
      </c>
      <c r="AC30" s="7" t="s">
        <v>141</v>
      </c>
      <c r="AD30" s="7">
        <v>4</v>
      </c>
      <c r="AE30" s="7" t="s">
        <v>145</v>
      </c>
      <c r="AF30" s="7">
        <v>0</v>
      </c>
      <c r="AG30" s="154">
        <f>SUM($R30,$T30,$V30,$X30,$Z30,$AB30,$AD30,$AF30)</f>
        <v>32</v>
      </c>
      <c r="AH30" s="20" t="s">
        <v>159</v>
      </c>
      <c r="AI30" s="20" t="s">
        <v>151</v>
      </c>
      <c r="AJ30" s="20">
        <v>4</v>
      </c>
      <c r="AK30" s="20" t="s">
        <v>159</v>
      </c>
      <c r="AL30" s="20" t="s">
        <v>151</v>
      </c>
      <c r="AM30" s="20">
        <v>4</v>
      </c>
      <c r="AN30" s="21" t="s">
        <v>147</v>
      </c>
      <c r="AO30" s="21" t="s">
        <v>146</v>
      </c>
      <c r="AP30" s="20">
        <v>3</v>
      </c>
      <c r="AQ30" s="20" t="s">
        <v>163</v>
      </c>
      <c r="AR30" s="20" t="s">
        <v>163</v>
      </c>
      <c r="AS30" s="20">
        <v>3</v>
      </c>
      <c r="AT30" s="20" t="s">
        <v>148</v>
      </c>
      <c r="AU30" s="20" t="s">
        <v>148</v>
      </c>
      <c r="AV30" s="20">
        <v>5</v>
      </c>
      <c r="AW30" s="20" t="s">
        <v>150</v>
      </c>
      <c r="AX30" s="20" t="s">
        <v>150</v>
      </c>
      <c r="AY30" s="20">
        <v>3</v>
      </c>
      <c r="AZ30" s="20" t="s">
        <v>148</v>
      </c>
      <c r="BA30" s="20" t="s">
        <v>146</v>
      </c>
      <c r="BB30" s="20">
        <v>3</v>
      </c>
      <c r="BC30" s="20" t="s">
        <v>175</v>
      </c>
      <c r="BD30" s="20" t="s">
        <v>175</v>
      </c>
      <c r="BE30" s="20">
        <v>1</v>
      </c>
      <c r="BF30" s="20" t="s">
        <v>214</v>
      </c>
      <c r="BG30" s="20" t="s">
        <v>148</v>
      </c>
      <c r="BH30" s="20">
        <v>6</v>
      </c>
      <c r="BI30" s="20" t="s">
        <v>170</v>
      </c>
      <c r="BJ30" s="20" t="s">
        <v>159</v>
      </c>
      <c r="BK30" s="20">
        <v>7</v>
      </c>
      <c r="BL30" s="20" t="s">
        <v>163</v>
      </c>
      <c r="BM30" s="20" t="s">
        <v>145</v>
      </c>
      <c r="BN30" s="20">
        <v>3</v>
      </c>
      <c r="BO30" s="155">
        <f>SUM(BN30,BK30,BH30,BE30,BB30,AY30,AV30,AS30,AP30,AM30,AJ30)*0.25</f>
        <v>10.5</v>
      </c>
      <c r="BP30" s="5" t="s">
        <v>153</v>
      </c>
      <c r="BQ30" s="10">
        <v>5</v>
      </c>
      <c r="BR30" s="5" t="s">
        <v>146</v>
      </c>
      <c r="BS30" s="11">
        <v>2</v>
      </c>
      <c r="BT30" s="5" t="s">
        <v>151</v>
      </c>
      <c r="BU30" s="10">
        <v>4</v>
      </c>
      <c r="BV30" s="5" t="s">
        <v>153</v>
      </c>
      <c r="BW30" s="10">
        <v>6</v>
      </c>
      <c r="BX30" s="122">
        <f>SUM($BQ30,$BS30,$BU30,$BW30)</f>
        <v>17</v>
      </c>
      <c r="BY30" s="188">
        <v>4</v>
      </c>
      <c r="BZ30" s="188">
        <v>6</v>
      </c>
      <c r="CA30" s="188">
        <v>6</v>
      </c>
      <c r="CB30" s="188">
        <v>2</v>
      </c>
      <c r="CC30" s="188">
        <v>8</v>
      </c>
      <c r="CD30" s="188">
        <v>8</v>
      </c>
      <c r="CE30" s="188">
        <v>9</v>
      </c>
      <c r="CF30" s="188">
        <v>4</v>
      </c>
      <c r="CG30" s="188">
        <v>4</v>
      </c>
      <c r="CH30" s="188">
        <v>6</v>
      </c>
      <c r="CI30" s="188">
        <v>4</v>
      </c>
      <c r="CJ30" s="3" t="s">
        <v>146</v>
      </c>
      <c r="CK30" s="4">
        <v>2</v>
      </c>
      <c r="CL30" s="3" t="s">
        <v>145</v>
      </c>
      <c r="CM30" s="3">
        <v>0</v>
      </c>
      <c r="CN30" s="3" t="s">
        <v>159</v>
      </c>
      <c r="CO30" s="4">
        <v>7</v>
      </c>
      <c r="CP30" s="3" t="s">
        <v>152</v>
      </c>
      <c r="CQ30" s="4">
        <v>9</v>
      </c>
      <c r="CR30" s="3" t="s">
        <v>154</v>
      </c>
      <c r="CS30" s="3">
        <v>10</v>
      </c>
      <c r="CT30" s="3" t="s">
        <v>154</v>
      </c>
      <c r="CU30" s="3">
        <v>10</v>
      </c>
      <c r="CV30" s="163">
        <f>SUM($CK30,$CM30,$CO30,$CQ30,$CS30,$CU30)</f>
        <v>38</v>
      </c>
      <c r="CW30" s="183" t="s">
        <v>211</v>
      </c>
    </row>
    <row r="31" spans="1:102" s="189" customFormat="1" ht="18" customHeight="1">
      <c r="A31" s="181" t="s">
        <v>135</v>
      </c>
      <c r="B31" s="159" t="s">
        <v>135</v>
      </c>
      <c r="C31" s="166" t="s">
        <v>135</v>
      </c>
      <c r="D31" s="160" t="s">
        <v>135</v>
      </c>
      <c r="E31" s="161"/>
      <c r="F31" s="145"/>
      <c r="G31" s="183" t="s">
        <v>215</v>
      </c>
      <c r="H31" s="184" t="s">
        <v>216</v>
      </c>
      <c r="I31" s="185" t="s">
        <v>157</v>
      </c>
      <c r="J31" s="186" t="s">
        <v>217</v>
      </c>
      <c r="K31" s="186"/>
      <c r="L31" s="187" t="s">
        <v>140</v>
      </c>
      <c r="M31" s="151"/>
      <c r="N31" s="152">
        <f>SUM($AG31,$BO31)</f>
        <v>36.75</v>
      </c>
      <c r="O31" s="153">
        <f>SUM($BX31)</f>
        <v>27</v>
      </c>
      <c r="P31" s="153">
        <f>SUM($CV31)</f>
        <v>23</v>
      </c>
      <c r="Q31" s="80" t="s">
        <v>141</v>
      </c>
      <c r="R31" s="7">
        <v>0</v>
      </c>
      <c r="S31" s="7" t="s">
        <v>144</v>
      </c>
      <c r="T31" s="7">
        <v>2</v>
      </c>
      <c r="U31" s="7" t="s">
        <v>141</v>
      </c>
      <c r="V31" s="7">
        <v>4</v>
      </c>
      <c r="W31" s="7" t="s">
        <v>141</v>
      </c>
      <c r="X31" s="7">
        <v>4</v>
      </c>
      <c r="Y31" s="7" t="s">
        <v>141</v>
      </c>
      <c r="Z31" s="7">
        <v>6</v>
      </c>
      <c r="AA31" s="7" t="s">
        <v>147</v>
      </c>
      <c r="AB31" s="7">
        <v>4</v>
      </c>
      <c r="AC31" s="7" t="s">
        <v>141</v>
      </c>
      <c r="AD31" s="7">
        <v>4</v>
      </c>
      <c r="AE31" s="7" t="s">
        <v>145</v>
      </c>
      <c r="AF31" s="7">
        <v>0</v>
      </c>
      <c r="AG31" s="154">
        <f>SUM($R31,$T31,$V31,$X31,$Z31,$AB31,$AD31,$AF31)</f>
        <v>24</v>
      </c>
      <c r="AH31" s="20" t="s">
        <v>148</v>
      </c>
      <c r="AI31" s="20" t="s">
        <v>151</v>
      </c>
      <c r="AJ31" s="20">
        <v>4</v>
      </c>
      <c r="AK31" s="20" t="s">
        <v>153</v>
      </c>
      <c r="AL31" s="20" t="s">
        <v>151</v>
      </c>
      <c r="AM31" s="20">
        <v>5</v>
      </c>
      <c r="AN31" s="21" t="s">
        <v>151</v>
      </c>
      <c r="AO31" s="21" t="s">
        <v>151</v>
      </c>
      <c r="AP31" s="20">
        <v>3</v>
      </c>
      <c r="AQ31" s="20" t="s">
        <v>147</v>
      </c>
      <c r="AR31" s="20" t="s">
        <v>147</v>
      </c>
      <c r="AS31" s="20">
        <v>3</v>
      </c>
      <c r="AT31" s="20" t="s">
        <v>153</v>
      </c>
      <c r="AU31" s="20" t="s">
        <v>151</v>
      </c>
      <c r="AV31" s="20">
        <v>5</v>
      </c>
      <c r="AW31" s="20" t="s">
        <v>147</v>
      </c>
      <c r="AX31" s="20" t="s">
        <v>147</v>
      </c>
      <c r="AY31" s="20">
        <v>3</v>
      </c>
      <c r="AZ31" s="20" t="s">
        <v>153</v>
      </c>
      <c r="BA31" s="20" t="s">
        <v>151</v>
      </c>
      <c r="BB31" s="20">
        <v>5</v>
      </c>
      <c r="BC31" s="20" t="s">
        <v>153</v>
      </c>
      <c r="BD31" s="20" t="s">
        <v>145</v>
      </c>
      <c r="BE31" s="20">
        <v>5</v>
      </c>
      <c r="BF31" s="20" t="s">
        <v>153</v>
      </c>
      <c r="BG31" s="20" t="s">
        <v>153</v>
      </c>
      <c r="BH31" s="20">
        <v>8</v>
      </c>
      <c r="BI31" s="20" t="s">
        <v>154</v>
      </c>
      <c r="BJ31" s="20" t="s">
        <v>151</v>
      </c>
      <c r="BK31" s="20">
        <v>5</v>
      </c>
      <c r="BL31" s="20" t="s">
        <v>154</v>
      </c>
      <c r="BM31" s="20" t="s">
        <v>145</v>
      </c>
      <c r="BN31" s="20">
        <v>5</v>
      </c>
      <c r="BO31" s="155">
        <f>SUM(BN31,BK31,BH31,BE31,BB31,AY31,AV31,AS31,AP31,AM31,AJ31)*0.25</f>
        <v>12.75</v>
      </c>
      <c r="BP31" s="5" t="s">
        <v>153</v>
      </c>
      <c r="BQ31" s="10">
        <v>5</v>
      </c>
      <c r="BR31" s="5" t="s">
        <v>152</v>
      </c>
      <c r="BS31" s="11">
        <v>8</v>
      </c>
      <c r="BT31" s="5" t="s">
        <v>153</v>
      </c>
      <c r="BU31" s="10">
        <v>6</v>
      </c>
      <c r="BV31" s="5" t="s">
        <v>152</v>
      </c>
      <c r="BW31" s="11">
        <v>8</v>
      </c>
      <c r="BX31" s="122">
        <f>SUM($BQ31,$BS31,$BU31,$BW31)</f>
        <v>27</v>
      </c>
      <c r="BY31" s="188">
        <v>5</v>
      </c>
      <c r="BZ31" s="188">
        <v>5</v>
      </c>
      <c r="CA31" s="188">
        <v>5</v>
      </c>
      <c r="CB31" s="188">
        <v>9</v>
      </c>
      <c r="CC31" s="188">
        <v>1</v>
      </c>
      <c r="CD31" s="188">
        <v>1</v>
      </c>
      <c r="CE31" s="188">
        <v>1</v>
      </c>
      <c r="CF31" s="188">
        <v>1</v>
      </c>
      <c r="CG31" s="188">
        <v>5</v>
      </c>
      <c r="CH31" s="188">
        <v>10</v>
      </c>
      <c r="CI31" s="188">
        <v>11</v>
      </c>
      <c r="CJ31" s="3" t="s">
        <v>146</v>
      </c>
      <c r="CK31" s="4">
        <v>2</v>
      </c>
      <c r="CL31" s="3" t="s">
        <v>145</v>
      </c>
      <c r="CM31" s="3">
        <v>0</v>
      </c>
      <c r="CN31" s="3" t="s">
        <v>151</v>
      </c>
      <c r="CO31" s="3">
        <v>5</v>
      </c>
      <c r="CP31" s="3" t="s">
        <v>151</v>
      </c>
      <c r="CQ31" s="3">
        <v>3</v>
      </c>
      <c r="CR31" s="3" t="s">
        <v>154</v>
      </c>
      <c r="CS31" s="3">
        <v>10</v>
      </c>
      <c r="CT31" s="3" t="s">
        <v>149</v>
      </c>
      <c r="CU31" s="4">
        <v>3</v>
      </c>
      <c r="CV31" s="163">
        <f>SUM($CK31,$CM31,$CO31,$CQ31,$CS31,$CU31)</f>
        <v>23</v>
      </c>
      <c r="CW31" s="183" t="s">
        <v>215</v>
      </c>
    </row>
    <row r="32" spans="1:102" s="189" customFormat="1" ht="18" customHeight="1">
      <c r="A32" s="164"/>
      <c r="B32" s="159"/>
      <c r="C32" s="166" t="s">
        <v>135</v>
      </c>
      <c r="D32" s="160" t="s">
        <v>135</v>
      </c>
      <c r="E32" s="161"/>
      <c r="F32" s="145"/>
      <c r="G32" s="183" t="s">
        <v>218</v>
      </c>
      <c r="H32" s="184" t="s">
        <v>219</v>
      </c>
      <c r="I32" s="185" t="s">
        <v>157</v>
      </c>
      <c r="J32" s="186" t="s">
        <v>158</v>
      </c>
      <c r="K32" s="186"/>
      <c r="L32" s="187" t="s">
        <v>140</v>
      </c>
      <c r="M32" s="151" t="s">
        <v>135</v>
      </c>
      <c r="N32" s="152">
        <f>SUM($AG32,$BO32)</f>
        <v>28.5</v>
      </c>
      <c r="O32" s="153">
        <f>SUM($BX32)</f>
        <v>23</v>
      </c>
      <c r="P32" s="153">
        <f>SUM($CV32)</f>
        <v>25</v>
      </c>
      <c r="Q32" s="80" t="s">
        <v>141</v>
      </c>
      <c r="R32" s="7">
        <v>0</v>
      </c>
      <c r="S32" s="7" t="s">
        <v>142</v>
      </c>
      <c r="T32" s="7">
        <v>0</v>
      </c>
      <c r="U32" s="7" t="s">
        <v>182</v>
      </c>
      <c r="V32" s="8">
        <v>3</v>
      </c>
      <c r="W32" s="7" t="s">
        <v>141</v>
      </c>
      <c r="X32" s="7">
        <v>4</v>
      </c>
      <c r="Y32" s="7" t="s">
        <v>141</v>
      </c>
      <c r="Z32" s="7">
        <v>6</v>
      </c>
      <c r="AA32" s="7" t="s">
        <v>141</v>
      </c>
      <c r="AB32" s="7">
        <v>0</v>
      </c>
      <c r="AC32" s="7" t="s">
        <v>144</v>
      </c>
      <c r="AD32" s="7">
        <v>2</v>
      </c>
      <c r="AE32" s="7" t="s">
        <v>145</v>
      </c>
      <c r="AF32" s="7">
        <v>0</v>
      </c>
      <c r="AG32" s="154">
        <f>SUM($R32,$T32,$V32,$X32,$Z32,$AB32,$AD32,$AF32)</f>
        <v>15</v>
      </c>
      <c r="AH32" s="20" t="s">
        <v>153</v>
      </c>
      <c r="AI32" s="20" t="s">
        <v>153</v>
      </c>
      <c r="AJ32" s="20">
        <v>8</v>
      </c>
      <c r="AK32" s="20" t="s">
        <v>153</v>
      </c>
      <c r="AL32" s="20" t="s">
        <v>153</v>
      </c>
      <c r="AM32" s="20">
        <v>8</v>
      </c>
      <c r="AN32" s="21" t="s">
        <v>151</v>
      </c>
      <c r="AO32" s="21" t="s">
        <v>151</v>
      </c>
      <c r="AP32" s="20">
        <v>3</v>
      </c>
      <c r="AQ32" s="20" t="s">
        <v>151</v>
      </c>
      <c r="AR32" s="20" t="s">
        <v>151</v>
      </c>
      <c r="AS32" s="20">
        <v>3</v>
      </c>
      <c r="AT32" s="20" t="s">
        <v>147</v>
      </c>
      <c r="AU32" s="20" t="s">
        <v>147</v>
      </c>
      <c r="AV32" s="20">
        <v>3</v>
      </c>
      <c r="AW32" s="20" t="s">
        <v>153</v>
      </c>
      <c r="AX32" s="20" t="s">
        <v>153</v>
      </c>
      <c r="AY32" s="20">
        <v>8</v>
      </c>
      <c r="AZ32" s="20" t="s">
        <v>153</v>
      </c>
      <c r="BA32" s="20" t="s">
        <v>153</v>
      </c>
      <c r="BB32" s="20">
        <v>8</v>
      </c>
      <c r="BC32" s="20" t="s">
        <v>145</v>
      </c>
      <c r="BD32" s="20" t="s">
        <v>145</v>
      </c>
      <c r="BE32" s="20">
        <v>1</v>
      </c>
      <c r="BF32" s="20" t="s">
        <v>153</v>
      </c>
      <c r="BG32" s="20" t="s">
        <v>153</v>
      </c>
      <c r="BH32" s="20">
        <v>8</v>
      </c>
      <c r="BI32" s="20" t="s">
        <v>151</v>
      </c>
      <c r="BJ32" s="20" t="s">
        <v>151</v>
      </c>
      <c r="BK32" s="20">
        <v>3</v>
      </c>
      <c r="BL32" s="20" t="s">
        <v>145</v>
      </c>
      <c r="BM32" s="20" t="s">
        <v>145</v>
      </c>
      <c r="BN32" s="20">
        <v>1</v>
      </c>
      <c r="BO32" s="155">
        <f>SUM(BN32,BK32,BH32,BE32,BB32,AY32,AV32,AS32,AP32,AM32,AJ32)*0.25</f>
        <v>13.5</v>
      </c>
      <c r="BP32" s="5" t="s">
        <v>159</v>
      </c>
      <c r="BQ32" s="11">
        <v>3</v>
      </c>
      <c r="BR32" s="5" t="s">
        <v>153</v>
      </c>
      <c r="BS32" s="10">
        <v>6</v>
      </c>
      <c r="BT32" s="5" t="s">
        <v>153</v>
      </c>
      <c r="BU32" s="10">
        <v>6</v>
      </c>
      <c r="BV32" s="5" t="s">
        <v>152</v>
      </c>
      <c r="BW32" s="11">
        <v>8</v>
      </c>
      <c r="BX32" s="122">
        <f>SUM($BQ32,$BS32,$BU32,$BW32)</f>
        <v>23</v>
      </c>
      <c r="BY32" s="188">
        <v>11</v>
      </c>
      <c r="BZ32" s="188">
        <v>10</v>
      </c>
      <c r="CA32" s="188">
        <v>9</v>
      </c>
      <c r="CB32" s="188">
        <v>10</v>
      </c>
      <c r="CC32" s="188">
        <v>3</v>
      </c>
      <c r="CD32" s="188">
        <v>4</v>
      </c>
      <c r="CE32" s="188">
        <v>11</v>
      </c>
      <c r="CF32" s="188">
        <v>1</v>
      </c>
      <c r="CG32" s="188">
        <v>7</v>
      </c>
      <c r="CH32" s="188">
        <v>9</v>
      </c>
      <c r="CI32" s="188">
        <v>5</v>
      </c>
      <c r="CJ32" s="3" t="s">
        <v>146</v>
      </c>
      <c r="CK32" s="4">
        <v>2</v>
      </c>
      <c r="CL32" s="3" t="s">
        <v>145</v>
      </c>
      <c r="CM32" s="3">
        <v>0</v>
      </c>
      <c r="CN32" s="3" t="s">
        <v>151</v>
      </c>
      <c r="CO32" s="3">
        <v>5</v>
      </c>
      <c r="CP32" s="3" t="s">
        <v>159</v>
      </c>
      <c r="CQ32" s="4">
        <v>5</v>
      </c>
      <c r="CR32" s="3" t="s">
        <v>154</v>
      </c>
      <c r="CS32" s="3">
        <v>10</v>
      </c>
      <c r="CT32" s="3" t="s">
        <v>149</v>
      </c>
      <c r="CU32" s="4">
        <v>3</v>
      </c>
      <c r="CV32" s="163">
        <f>SUM($CK32,$CM32,$CO32,$CQ32,$CS32,$CU32)</f>
        <v>25</v>
      </c>
      <c r="CW32" s="183" t="s">
        <v>218</v>
      </c>
    </row>
    <row r="33" spans="1:102" s="189" customFormat="1" ht="18" customHeight="1">
      <c r="A33" s="140"/>
      <c r="B33" s="159"/>
      <c r="C33" s="190"/>
      <c r="D33" s="160"/>
      <c r="E33" s="161"/>
      <c r="F33" s="145"/>
      <c r="G33" s="183" t="s">
        <v>220</v>
      </c>
      <c r="H33" s="184" t="s">
        <v>221</v>
      </c>
      <c r="I33" s="185" t="s">
        <v>138</v>
      </c>
      <c r="J33" s="186" t="s">
        <v>222</v>
      </c>
      <c r="K33" s="186"/>
      <c r="L33" s="187" t="s">
        <v>140</v>
      </c>
      <c r="M33" s="151"/>
      <c r="N33" s="152">
        <f>SUM($AG33,$BO33)</f>
        <v>17.25</v>
      </c>
      <c r="O33" s="153">
        <f>SUM($BX33)</f>
        <v>16</v>
      </c>
      <c r="P33" s="153">
        <f>SUM($CV33)</f>
        <v>23</v>
      </c>
      <c r="Q33" s="80" t="s">
        <v>141</v>
      </c>
      <c r="R33" s="7">
        <v>0</v>
      </c>
      <c r="S33" s="7" t="s">
        <v>142</v>
      </c>
      <c r="T33" s="7">
        <v>0</v>
      </c>
      <c r="U33" s="7" t="s">
        <v>144</v>
      </c>
      <c r="V33" s="7">
        <v>2</v>
      </c>
      <c r="W33" s="7" t="s">
        <v>144</v>
      </c>
      <c r="X33" s="7">
        <v>2</v>
      </c>
      <c r="Y33" s="7" t="s">
        <v>143</v>
      </c>
      <c r="Z33" s="8">
        <v>1</v>
      </c>
      <c r="AA33" s="7" t="s">
        <v>141</v>
      </c>
      <c r="AB33" s="7">
        <v>0</v>
      </c>
      <c r="AC33" s="7" t="s">
        <v>182</v>
      </c>
      <c r="AD33" s="8">
        <v>3</v>
      </c>
      <c r="AE33" s="7" t="s">
        <v>149</v>
      </c>
      <c r="AF33" s="8">
        <v>2</v>
      </c>
      <c r="AG33" s="154">
        <f>SUM($R33,$T33,$V33,$X33,$Z33,$AB33,$AD33,$AF33)</f>
        <v>10</v>
      </c>
      <c r="AH33" s="20" t="s">
        <v>159</v>
      </c>
      <c r="AI33" s="20" t="s">
        <v>146</v>
      </c>
      <c r="AJ33" s="20">
        <v>3</v>
      </c>
      <c r="AK33" s="20" t="s">
        <v>159</v>
      </c>
      <c r="AL33" s="20" t="s">
        <v>146</v>
      </c>
      <c r="AM33" s="20">
        <v>3</v>
      </c>
      <c r="AN33" s="21" t="s">
        <v>163</v>
      </c>
      <c r="AO33" s="21" t="s">
        <v>149</v>
      </c>
      <c r="AP33" s="20">
        <v>3</v>
      </c>
      <c r="AQ33" s="20" t="s">
        <v>148</v>
      </c>
      <c r="AR33" s="20" t="s">
        <v>146</v>
      </c>
      <c r="AS33" s="20">
        <v>3</v>
      </c>
      <c r="AT33" s="20" t="s">
        <v>199</v>
      </c>
      <c r="AU33" s="20" t="s">
        <v>199</v>
      </c>
      <c r="AV33" s="20">
        <v>2</v>
      </c>
      <c r="AW33" s="20" t="s">
        <v>198</v>
      </c>
      <c r="AX33" s="20" t="s">
        <v>198</v>
      </c>
      <c r="AY33" s="20">
        <v>3</v>
      </c>
      <c r="AZ33" s="20" t="s">
        <v>151</v>
      </c>
      <c r="BA33" s="20" t="s">
        <v>151</v>
      </c>
      <c r="BB33" s="20">
        <v>3</v>
      </c>
      <c r="BC33" s="20" t="s">
        <v>145</v>
      </c>
      <c r="BD33" s="20" t="s">
        <v>145</v>
      </c>
      <c r="BE33" s="20">
        <v>1</v>
      </c>
      <c r="BF33" s="20" t="s">
        <v>159</v>
      </c>
      <c r="BG33" s="20" t="s">
        <v>151</v>
      </c>
      <c r="BH33" s="20">
        <v>4</v>
      </c>
      <c r="BI33" s="20" t="s">
        <v>146</v>
      </c>
      <c r="BJ33" s="20" t="s">
        <v>146</v>
      </c>
      <c r="BK33" s="20">
        <v>3</v>
      </c>
      <c r="BL33" s="20" t="s">
        <v>145</v>
      </c>
      <c r="BM33" s="20" t="s">
        <v>145</v>
      </c>
      <c r="BN33" s="20">
        <v>1</v>
      </c>
      <c r="BO33" s="155">
        <f>SUM(BN33,BK33,BH33,BE33,BB33,AY33,AV33,AS33,AP33,AM33,AJ33)*0.25</f>
        <v>7.25</v>
      </c>
      <c r="BP33" s="5" t="s">
        <v>151</v>
      </c>
      <c r="BQ33" s="10">
        <v>0</v>
      </c>
      <c r="BR33" s="5" t="s">
        <v>151</v>
      </c>
      <c r="BS33" s="10">
        <v>4</v>
      </c>
      <c r="BT33" s="5" t="s">
        <v>151</v>
      </c>
      <c r="BU33" s="10">
        <v>4</v>
      </c>
      <c r="BV33" s="5" t="s">
        <v>152</v>
      </c>
      <c r="BW33" s="11">
        <v>8</v>
      </c>
      <c r="BX33" s="122">
        <f>SUM($BQ33,$BS33,$BU33,$BW33)</f>
        <v>16</v>
      </c>
      <c r="BY33" s="188">
        <v>7</v>
      </c>
      <c r="BZ33" s="188">
        <v>6</v>
      </c>
      <c r="CA33" s="188">
        <v>3</v>
      </c>
      <c r="CB33" s="188">
        <v>8</v>
      </c>
      <c r="CC33" s="188">
        <v>10</v>
      </c>
      <c r="CD33" s="188">
        <v>4</v>
      </c>
      <c r="CE33" s="188">
        <v>11</v>
      </c>
      <c r="CF33" s="188">
        <v>1</v>
      </c>
      <c r="CG33" s="188">
        <v>6</v>
      </c>
      <c r="CH33" s="188">
        <v>9</v>
      </c>
      <c r="CI33" s="188">
        <v>5</v>
      </c>
      <c r="CJ33" s="3" t="s">
        <v>146</v>
      </c>
      <c r="CK33" s="4">
        <v>2</v>
      </c>
      <c r="CL33" s="3" t="s">
        <v>145</v>
      </c>
      <c r="CM33" s="3">
        <v>0</v>
      </c>
      <c r="CN33" s="3" t="s">
        <v>151</v>
      </c>
      <c r="CO33" s="3">
        <v>5</v>
      </c>
      <c r="CP33" s="3" t="s">
        <v>151</v>
      </c>
      <c r="CQ33" s="3">
        <v>3</v>
      </c>
      <c r="CR33" s="3" t="s">
        <v>154</v>
      </c>
      <c r="CS33" s="3">
        <v>10</v>
      </c>
      <c r="CT33" s="3" t="s">
        <v>149</v>
      </c>
      <c r="CU33" s="4">
        <v>3</v>
      </c>
      <c r="CV33" s="163">
        <f>SUM($CK33,$CM33,$CO33,$CQ33,$CS33,$CU33)</f>
        <v>23</v>
      </c>
      <c r="CW33" s="183" t="s">
        <v>220</v>
      </c>
    </row>
    <row r="34" spans="1:102" s="189" customFormat="1" ht="18" customHeight="1">
      <c r="A34" s="140"/>
      <c r="B34" s="159"/>
      <c r="C34" s="190"/>
      <c r="D34" s="160"/>
      <c r="E34" s="144" t="s">
        <v>135</v>
      </c>
      <c r="F34" s="145" t="s">
        <v>135</v>
      </c>
      <c r="G34" s="183" t="s">
        <v>223</v>
      </c>
      <c r="H34" s="184" t="s">
        <v>224</v>
      </c>
      <c r="I34" s="185" t="s">
        <v>157</v>
      </c>
      <c r="J34" s="186" t="s">
        <v>225</v>
      </c>
      <c r="K34" s="186"/>
      <c r="L34" s="187" t="s">
        <v>140</v>
      </c>
      <c r="M34" s="151"/>
      <c r="N34" s="152">
        <f>SUM($AG34,$BO34)</f>
        <v>14.25</v>
      </c>
      <c r="O34" s="153">
        <f>SUM($BX34)</f>
        <v>16</v>
      </c>
      <c r="P34" s="153">
        <f>SUM($CV34)</f>
        <v>29</v>
      </c>
      <c r="Q34" s="80" t="s">
        <v>141</v>
      </c>
      <c r="R34" s="7">
        <v>0</v>
      </c>
      <c r="S34" s="7" t="s">
        <v>142</v>
      </c>
      <c r="T34" s="7">
        <v>0</v>
      </c>
      <c r="U34" s="7" t="s">
        <v>144</v>
      </c>
      <c r="V34" s="7">
        <v>2</v>
      </c>
      <c r="W34" s="7" t="s">
        <v>144</v>
      </c>
      <c r="X34" s="7">
        <v>2</v>
      </c>
      <c r="Y34" s="7" t="s">
        <v>143</v>
      </c>
      <c r="Z34" s="8">
        <v>1</v>
      </c>
      <c r="AA34" s="7" t="s">
        <v>141</v>
      </c>
      <c r="AB34" s="7">
        <v>0</v>
      </c>
      <c r="AC34" s="7" t="s">
        <v>144</v>
      </c>
      <c r="AD34" s="7">
        <v>2</v>
      </c>
      <c r="AE34" s="7" t="s">
        <v>145</v>
      </c>
      <c r="AF34" s="7">
        <v>0</v>
      </c>
      <c r="AG34" s="154">
        <f>SUM($R34,$T34,$V34,$X34,$Z34,$AB34,$AD34,$AF34)</f>
        <v>7</v>
      </c>
      <c r="AH34" s="20" t="s">
        <v>153</v>
      </c>
      <c r="AI34" s="20" t="s">
        <v>147</v>
      </c>
      <c r="AJ34" s="20">
        <v>3</v>
      </c>
      <c r="AK34" s="20" t="s">
        <v>151</v>
      </c>
      <c r="AL34" s="20" t="s">
        <v>147</v>
      </c>
      <c r="AM34" s="20">
        <v>3</v>
      </c>
      <c r="AN34" s="21" t="s">
        <v>151</v>
      </c>
      <c r="AO34" s="21" t="s">
        <v>147</v>
      </c>
      <c r="AP34" s="20">
        <v>3</v>
      </c>
      <c r="AQ34" s="20" t="s">
        <v>153</v>
      </c>
      <c r="AR34" s="20" t="s">
        <v>147</v>
      </c>
      <c r="AS34" s="20">
        <v>3</v>
      </c>
      <c r="AT34" s="20" t="s">
        <v>147</v>
      </c>
      <c r="AU34" s="20" t="s">
        <v>147</v>
      </c>
      <c r="AV34" s="20">
        <v>3</v>
      </c>
      <c r="AW34" s="20" t="s">
        <v>153</v>
      </c>
      <c r="AX34" s="20" t="s">
        <v>147</v>
      </c>
      <c r="AY34" s="20">
        <v>3</v>
      </c>
      <c r="AZ34" s="20" t="s">
        <v>151</v>
      </c>
      <c r="BA34" s="20" t="s">
        <v>147</v>
      </c>
      <c r="BB34" s="20">
        <v>3</v>
      </c>
      <c r="BC34" s="20" t="s">
        <v>145</v>
      </c>
      <c r="BD34" s="20" t="s">
        <v>145</v>
      </c>
      <c r="BE34" s="20">
        <v>1</v>
      </c>
      <c r="BF34" s="20" t="s">
        <v>151</v>
      </c>
      <c r="BG34" s="20" t="s">
        <v>147</v>
      </c>
      <c r="BH34" s="20">
        <v>3</v>
      </c>
      <c r="BI34" s="20" t="s">
        <v>151</v>
      </c>
      <c r="BJ34" s="20" t="s">
        <v>147</v>
      </c>
      <c r="BK34" s="20">
        <v>3</v>
      </c>
      <c r="BL34" s="20" t="s">
        <v>145</v>
      </c>
      <c r="BM34" s="20" t="s">
        <v>145</v>
      </c>
      <c r="BN34" s="20">
        <v>1</v>
      </c>
      <c r="BO34" s="155">
        <f>SUM(BN34,BK34,BH34,BE34,BB34,AY34,AV34,AS34,AP34,AM34,AJ34)*0.25</f>
        <v>7.25</v>
      </c>
      <c r="BP34" s="5" t="s">
        <v>151</v>
      </c>
      <c r="BQ34" s="10">
        <v>0</v>
      </c>
      <c r="BR34" s="5" t="s">
        <v>153</v>
      </c>
      <c r="BS34" s="10">
        <v>6</v>
      </c>
      <c r="BT34" s="5" t="s">
        <v>146</v>
      </c>
      <c r="BU34" s="11">
        <v>2</v>
      </c>
      <c r="BV34" s="5" t="s">
        <v>152</v>
      </c>
      <c r="BW34" s="11">
        <v>8</v>
      </c>
      <c r="BX34" s="122">
        <f>SUM($BQ34,$BS34,$BU34,$BW34)</f>
        <v>16</v>
      </c>
      <c r="BY34" s="188">
        <v>11</v>
      </c>
      <c r="BZ34" s="188">
        <v>8</v>
      </c>
      <c r="CA34" s="188">
        <v>7</v>
      </c>
      <c r="CB34" s="188">
        <v>9</v>
      </c>
      <c r="CC34" s="188">
        <v>10</v>
      </c>
      <c r="CD34" s="188">
        <v>4</v>
      </c>
      <c r="CE34" s="188">
        <v>11</v>
      </c>
      <c r="CF34" s="188">
        <v>1</v>
      </c>
      <c r="CG34" s="188">
        <v>6</v>
      </c>
      <c r="CH34" s="188">
        <v>5</v>
      </c>
      <c r="CI34" s="188">
        <v>5</v>
      </c>
      <c r="CJ34" s="3" t="s">
        <v>146</v>
      </c>
      <c r="CK34" s="4">
        <v>2</v>
      </c>
      <c r="CL34" s="3" t="s">
        <v>146</v>
      </c>
      <c r="CM34" s="4">
        <v>2</v>
      </c>
      <c r="CN34" s="3" t="s">
        <v>151</v>
      </c>
      <c r="CO34" s="3">
        <v>5</v>
      </c>
      <c r="CP34" s="3" t="s">
        <v>153</v>
      </c>
      <c r="CQ34" s="3">
        <v>7</v>
      </c>
      <c r="CR34" s="3" t="s">
        <v>154</v>
      </c>
      <c r="CS34" s="3">
        <v>10</v>
      </c>
      <c r="CT34" s="3" t="s">
        <v>149</v>
      </c>
      <c r="CU34" s="4">
        <v>3</v>
      </c>
      <c r="CV34" s="163">
        <f>SUM($CK34,$CM34,$CO34,$CQ34,$CS34,$CU34)</f>
        <v>29</v>
      </c>
      <c r="CW34" s="183" t="s">
        <v>223</v>
      </c>
    </row>
    <row r="35" spans="1:102" s="189" customFormat="1" ht="18" customHeight="1">
      <c r="A35" s="140"/>
      <c r="B35" s="159"/>
      <c r="C35" s="166" t="s">
        <v>135</v>
      </c>
      <c r="D35" s="160" t="s">
        <v>135</v>
      </c>
      <c r="E35" s="161"/>
      <c r="F35" s="145"/>
      <c r="G35" s="183" t="s">
        <v>226</v>
      </c>
      <c r="H35" s="184" t="s">
        <v>227</v>
      </c>
      <c r="I35" s="185" t="s">
        <v>157</v>
      </c>
      <c r="J35" s="186" t="s">
        <v>158</v>
      </c>
      <c r="K35" s="186"/>
      <c r="L35" s="187" t="s">
        <v>140</v>
      </c>
      <c r="M35" s="151"/>
      <c r="N35" s="152">
        <f>SUM($AG35,$BO35)</f>
        <v>20.75</v>
      </c>
      <c r="O35" s="153">
        <f>SUM($BX35)</f>
        <v>24</v>
      </c>
      <c r="P35" s="153">
        <f>SUM($CV35)</f>
        <v>25</v>
      </c>
      <c r="Q35" s="80" t="s">
        <v>141</v>
      </c>
      <c r="R35" s="7">
        <v>0</v>
      </c>
      <c r="S35" s="7" t="s">
        <v>142</v>
      </c>
      <c r="T35" s="7">
        <v>0</v>
      </c>
      <c r="U35" s="7" t="s">
        <v>182</v>
      </c>
      <c r="V35" s="8">
        <v>3</v>
      </c>
      <c r="W35" s="7" t="s">
        <v>144</v>
      </c>
      <c r="X35" s="7">
        <v>2</v>
      </c>
      <c r="Y35" s="7" t="s">
        <v>144</v>
      </c>
      <c r="Z35" s="7">
        <v>2</v>
      </c>
      <c r="AA35" s="7" t="s">
        <v>145</v>
      </c>
      <c r="AB35" s="7">
        <v>2</v>
      </c>
      <c r="AC35" s="7" t="s">
        <v>144</v>
      </c>
      <c r="AD35" s="7">
        <v>2</v>
      </c>
      <c r="AE35" s="7" t="s">
        <v>145</v>
      </c>
      <c r="AF35" s="7">
        <v>0</v>
      </c>
      <c r="AG35" s="154">
        <f>SUM($R35,$T35,$V35,$X35,$Z35,$AB35,$AD35,$AF35)</f>
        <v>11</v>
      </c>
      <c r="AH35" s="20" t="s">
        <v>153</v>
      </c>
      <c r="AI35" s="20" t="s">
        <v>151</v>
      </c>
      <c r="AJ35" s="20">
        <v>5</v>
      </c>
      <c r="AK35" s="20" t="s">
        <v>153</v>
      </c>
      <c r="AL35" s="20" t="s">
        <v>151</v>
      </c>
      <c r="AM35" s="20">
        <v>5</v>
      </c>
      <c r="AN35" s="21" t="s">
        <v>151</v>
      </c>
      <c r="AO35" s="21" t="s">
        <v>151</v>
      </c>
      <c r="AP35" s="20">
        <v>3</v>
      </c>
      <c r="AQ35" s="20" t="s">
        <v>153</v>
      </c>
      <c r="AR35" s="20" t="s">
        <v>151</v>
      </c>
      <c r="AS35" s="20">
        <v>5</v>
      </c>
      <c r="AT35" s="20" t="s">
        <v>147</v>
      </c>
      <c r="AU35" s="20" t="s">
        <v>147</v>
      </c>
      <c r="AV35" s="20">
        <v>3</v>
      </c>
      <c r="AW35" s="20" t="s">
        <v>153</v>
      </c>
      <c r="AX35" s="20" t="s">
        <v>151</v>
      </c>
      <c r="AY35" s="20">
        <v>5</v>
      </c>
      <c r="AZ35" s="20" t="s">
        <v>153</v>
      </c>
      <c r="BA35" s="20" t="s">
        <v>151</v>
      </c>
      <c r="BB35" s="20">
        <v>5</v>
      </c>
      <c r="BC35" s="20" t="s">
        <v>145</v>
      </c>
      <c r="BD35" s="20" t="s">
        <v>145</v>
      </c>
      <c r="BE35" s="20">
        <v>1</v>
      </c>
      <c r="BF35" s="20" t="s">
        <v>151</v>
      </c>
      <c r="BG35" s="20" t="s">
        <v>151</v>
      </c>
      <c r="BH35" s="20">
        <v>3</v>
      </c>
      <c r="BI35" s="20" t="s">
        <v>151</v>
      </c>
      <c r="BJ35" s="20" t="s">
        <v>151</v>
      </c>
      <c r="BK35" s="20">
        <v>3</v>
      </c>
      <c r="BL35" s="20" t="s">
        <v>145</v>
      </c>
      <c r="BM35" s="20" t="s">
        <v>145</v>
      </c>
      <c r="BN35" s="20">
        <v>1</v>
      </c>
      <c r="BO35" s="155">
        <f>SUM(BN35,BK35,BH35,BE35,BB35,AY35,AV35,AS35,AP35,AM35,AJ35)*0.25</f>
        <v>9.75</v>
      </c>
      <c r="BP35" s="5" t="s">
        <v>153</v>
      </c>
      <c r="BQ35" s="10">
        <v>5</v>
      </c>
      <c r="BR35" s="5" t="s">
        <v>153</v>
      </c>
      <c r="BS35" s="10">
        <v>6</v>
      </c>
      <c r="BT35" s="5" t="s">
        <v>159</v>
      </c>
      <c r="BU35" s="11">
        <v>5</v>
      </c>
      <c r="BV35" s="5" t="s">
        <v>152</v>
      </c>
      <c r="BW35" s="11">
        <v>8</v>
      </c>
      <c r="BX35" s="122">
        <f>SUM($BQ35,$BS35,$BU35,$BW35)</f>
        <v>24</v>
      </c>
      <c r="BY35" s="188">
        <v>11</v>
      </c>
      <c r="BZ35" s="188">
        <v>10</v>
      </c>
      <c r="CA35" s="188">
        <v>5</v>
      </c>
      <c r="CB35" s="188">
        <v>8</v>
      </c>
      <c r="CC35" s="188">
        <v>9</v>
      </c>
      <c r="CD35" s="188">
        <v>10</v>
      </c>
      <c r="CE35" s="188">
        <v>11</v>
      </c>
      <c r="CF35" s="188">
        <v>1</v>
      </c>
      <c r="CG35" s="188">
        <v>6</v>
      </c>
      <c r="CH35" s="188">
        <v>4</v>
      </c>
      <c r="CI35" s="188">
        <v>5</v>
      </c>
      <c r="CJ35" s="3" t="s">
        <v>146</v>
      </c>
      <c r="CK35" s="4">
        <v>2</v>
      </c>
      <c r="CL35" s="3" t="s">
        <v>145</v>
      </c>
      <c r="CM35" s="3">
        <v>0</v>
      </c>
      <c r="CN35" s="3" t="s">
        <v>151</v>
      </c>
      <c r="CO35" s="3">
        <v>5</v>
      </c>
      <c r="CP35" s="3" t="s">
        <v>159</v>
      </c>
      <c r="CQ35" s="4">
        <v>5</v>
      </c>
      <c r="CR35" s="3" t="s">
        <v>154</v>
      </c>
      <c r="CS35" s="3">
        <v>10</v>
      </c>
      <c r="CT35" s="3" t="s">
        <v>149</v>
      </c>
      <c r="CU35" s="4">
        <v>3</v>
      </c>
      <c r="CV35" s="163">
        <f>SUM($CK35,$CM35,$CO35,$CQ35,$CS35,$CU35)</f>
        <v>25</v>
      </c>
      <c r="CW35" s="183" t="s">
        <v>226</v>
      </c>
    </row>
    <row r="36" spans="1:102" s="189" customFormat="1" ht="18" customHeight="1">
      <c r="A36" s="164"/>
      <c r="B36" s="159"/>
      <c r="C36" s="166" t="s">
        <v>135</v>
      </c>
      <c r="D36" s="160" t="s">
        <v>135</v>
      </c>
      <c r="E36" s="161"/>
      <c r="F36" s="145"/>
      <c r="G36" s="183" t="s">
        <v>228</v>
      </c>
      <c r="H36" s="184" t="s">
        <v>229</v>
      </c>
      <c r="I36" s="185" t="s">
        <v>138</v>
      </c>
      <c r="J36" s="186" t="s">
        <v>230</v>
      </c>
      <c r="K36" s="186"/>
      <c r="L36" s="187" t="s">
        <v>140</v>
      </c>
      <c r="M36" s="151"/>
      <c r="N36" s="152">
        <f>SUM($AG36,$BO36)</f>
        <v>25.25</v>
      </c>
      <c r="O36" s="153">
        <f>SUM($BX36)</f>
        <v>22</v>
      </c>
      <c r="P36" s="153">
        <f>SUM($CV36)</f>
        <v>23</v>
      </c>
      <c r="Q36" s="80" t="s">
        <v>141</v>
      </c>
      <c r="R36" s="7">
        <v>0</v>
      </c>
      <c r="S36" s="7" t="s">
        <v>144</v>
      </c>
      <c r="T36" s="7">
        <v>2</v>
      </c>
      <c r="U36" s="7" t="s">
        <v>144</v>
      </c>
      <c r="V36" s="7">
        <v>2</v>
      </c>
      <c r="W36" s="7" t="s">
        <v>144</v>
      </c>
      <c r="X36" s="7">
        <v>2</v>
      </c>
      <c r="Y36" s="7" t="s">
        <v>141</v>
      </c>
      <c r="Z36" s="7">
        <v>6</v>
      </c>
      <c r="AA36" s="7" t="s">
        <v>145</v>
      </c>
      <c r="AB36" s="7">
        <v>2</v>
      </c>
      <c r="AC36" s="7" t="s">
        <v>144</v>
      </c>
      <c r="AD36" s="7">
        <v>2</v>
      </c>
      <c r="AE36" s="7" t="s">
        <v>149</v>
      </c>
      <c r="AF36" s="8">
        <v>2</v>
      </c>
      <c r="AG36" s="154">
        <f>SUM($R36,$T36,$V36,$X36,$Z36,$AB36,$AD36,$AF36)</f>
        <v>18</v>
      </c>
      <c r="AH36" s="20" t="s">
        <v>153</v>
      </c>
      <c r="AI36" s="20" t="s">
        <v>147</v>
      </c>
      <c r="AJ36" s="20">
        <v>3</v>
      </c>
      <c r="AK36" s="20" t="s">
        <v>153</v>
      </c>
      <c r="AL36" s="20" t="s">
        <v>147</v>
      </c>
      <c r="AM36" s="20">
        <v>3</v>
      </c>
      <c r="AN36" s="21" t="s">
        <v>151</v>
      </c>
      <c r="AO36" s="21" t="s">
        <v>147</v>
      </c>
      <c r="AP36" s="20">
        <v>3</v>
      </c>
      <c r="AQ36" s="20" t="s">
        <v>153</v>
      </c>
      <c r="AR36" s="20" t="s">
        <v>147</v>
      </c>
      <c r="AS36" s="20">
        <v>3</v>
      </c>
      <c r="AT36" s="20" t="s">
        <v>147</v>
      </c>
      <c r="AU36" s="20" t="s">
        <v>147</v>
      </c>
      <c r="AV36" s="20">
        <v>3</v>
      </c>
      <c r="AW36" s="20" t="s">
        <v>153</v>
      </c>
      <c r="AX36" s="20" t="s">
        <v>147</v>
      </c>
      <c r="AY36" s="20">
        <v>3</v>
      </c>
      <c r="AZ36" s="20" t="s">
        <v>153</v>
      </c>
      <c r="BA36" s="20" t="s">
        <v>147</v>
      </c>
      <c r="BB36" s="20">
        <v>3</v>
      </c>
      <c r="BC36" s="20" t="s">
        <v>145</v>
      </c>
      <c r="BD36" s="20" t="s">
        <v>145</v>
      </c>
      <c r="BE36" s="20">
        <v>1</v>
      </c>
      <c r="BF36" s="20" t="s">
        <v>153</v>
      </c>
      <c r="BG36" s="20" t="s">
        <v>147</v>
      </c>
      <c r="BH36" s="20">
        <v>3</v>
      </c>
      <c r="BI36" s="20" t="s">
        <v>151</v>
      </c>
      <c r="BJ36" s="20" t="s">
        <v>151</v>
      </c>
      <c r="BK36" s="20">
        <v>3</v>
      </c>
      <c r="BL36" s="20" t="s">
        <v>145</v>
      </c>
      <c r="BM36" s="20" t="s">
        <v>145</v>
      </c>
      <c r="BN36" s="20">
        <v>1</v>
      </c>
      <c r="BO36" s="155">
        <f>SUM(BN36,BK36,BH36,BE36,BB36,AY36,AV36,AS36,AP36,AM36,AJ36)*0.25</f>
        <v>7.25</v>
      </c>
      <c r="BP36" s="5" t="s">
        <v>153</v>
      </c>
      <c r="BQ36" s="10">
        <v>5</v>
      </c>
      <c r="BR36" s="5" t="s">
        <v>151</v>
      </c>
      <c r="BS36" s="10">
        <v>4</v>
      </c>
      <c r="BT36" s="5" t="s">
        <v>159</v>
      </c>
      <c r="BU36" s="11">
        <v>5</v>
      </c>
      <c r="BV36" s="5" t="s">
        <v>152</v>
      </c>
      <c r="BW36" s="11">
        <v>8</v>
      </c>
      <c r="BX36" s="122">
        <f>SUM($BQ36,$BS36,$BU36,$BW36)</f>
        <v>22</v>
      </c>
      <c r="BY36" s="188">
        <v>11</v>
      </c>
      <c r="BZ36" s="188">
        <v>8</v>
      </c>
      <c r="CA36" s="188">
        <v>5</v>
      </c>
      <c r="CB36" s="188">
        <v>5</v>
      </c>
      <c r="CC36" s="188">
        <v>10</v>
      </c>
      <c r="CD36" s="188">
        <v>4</v>
      </c>
      <c r="CE36" s="188">
        <v>11</v>
      </c>
      <c r="CF36" s="188">
        <v>1</v>
      </c>
      <c r="CG36" s="188">
        <v>7</v>
      </c>
      <c r="CH36" s="188">
        <v>6</v>
      </c>
      <c r="CI36" s="188">
        <v>9</v>
      </c>
      <c r="CJ36" s="3" t="s">
        <v>146</v>
      </c>
      <c r="CK36" s="4">
        <v>2</v>
      </c>
      <c r="CL36" s="3" t="s">
        <v>145</v>
      </c>
      <c r="CM36" s="3">
        <v>0</v>
      </c>
      <c r="CN36" s="3" t="s">
        <v>151</v>
      </c>
      <c r="CO36" s="3">
        <v>5</v>
      </c>
      <c r="CP36" s="3" t="s">
        <v>151</v>
      </c>
      <c r="CQ36" s="3">
        <v>3</v>
      </c>
      <c r="CR36" s="3" t="s">
        <v>154</v>
      </c>
      <c r="CS36" s="3">
        <v>10</v>
      </c>
      <c r="CT36" s="3" t="s">
        <v>149</v>
      </c>
      <c r="CU36" s="4">
        <v>3</v>
      </c>
      <c r="CV36" s="163">
        <f>SUM($CK36,$CM36,$CO36,$CQ36,$CS36,$CU36)</f>
        <v>23</v>
      </c>
      <c r="CW36" s="183" t="s">
        <v>228</v>
      </c>
    </row>
    <row r="37" spans="1:102" s="189" customFormat="1" ht="18" customHeight="1">
      <c r="A37" s="181" t="s">
        <v>135</v>
      </c>
      <c r="B37" s="159" t="s">
        <v>135</v>
      </c>
      <c r="C37" s="191"/>
      <c r="D37" s="160"/>
      <c r="E37" s="144" t="s">
        <v>135</v>
      </c>
      <c r="F37" s="145" t="s">
        <v>135</v>
      </c>
      <c r="G37" s="146" t="s">
        <v>231</v>
      </c>
      <c r="H37" s="162" t="s">
        <v>232</v>
      </c>
      <c r="I37" s="148" t="s">
        <v>157</v>
      </c>
      <c r="J37" s="149" t="s">
        <v>233</v>
      </c>
      <c r="K37" s="149"/>
      <c r="L37" s="150" t="s">
        <v>140</v>
      </c>
      <c r="M37" s="192"/>
      <c r="N37" s="193">
        <f>SUM($AG37,$BO37)</f>
        <v>51.75</v>
      </c>
      <c r="O37" s="172">
        <f>SUM($BX37)</f>
        <v>20</v>
      </c>
      <c r="P37" s="172">
        <f>SUM($CV37)</f>
        <v>37</v>
      </c>
      <c r="Q37" s="83" t="s">
        <v>151</v>
      </c>
      <c r="R37" s="18">
        <v>6</v>
      </c>
      <c r="S37" s="18" t="s">
        <v>142</v>
      </c>
      <c r="T37" s="18">
        <v>0</v>
      </c>
      <c r="U37" s="18" t="s">
        <v>144</v>
      </c>
      <c r="V37" s="18">
        <v>2</v>
      </c>
      <c r="W37" s="18" t="s">
        <v>141</v>
      </c>
      <c r="X37" s="18">
        <v>4</v>
      </c>
      <c r="Y37" s="18" t="s">
        <v>146</v>
      </c>
      <c r="Z37" s="94">
        <v>9</v>
      </c>
      <c r="AA37" s="18" t="s">
        <v>151</v>
      </c>
      <c r="AB37" s="18">
        <v>7</v>
      </c>
      <c r="AC37" s="18" t="s">
        <v>175</v>
      </c>
      <c r="AD37" s="94">
        <v>5</v>
      </c>
      <c r="AE37" s="18" t="s">
        <v>151</v>
      </c>
      <c r="AF37" s="18">
        <v>6</v>
      </c>
      <c r="AG37" s="154">
        <f>SUM($R37,$T37,$V37,$X37,$Z37,$AB37,$AD37,$AF37)</f>
        <v>39</v>
      </c>
      <c r="AH37" s="20" t="s">
        <v>152</v>
      </c>
      <c r="AI37" s="20" t="s">
        <v>153</v>
      </c>
      <c r="AJ37" s="20">
        <v>8</v>
      </c>
      <c r="AK37" s="20" t="s">
        <v>150</v>
      </c>
      <c r="AL37" s="20" t="s">
        <v>150</v>
      </c>
      <c r="AM37" s="20">
        <v>3</v>
      </c>
      <c r="AN37" s="21" t="s">
        <v>234</v>
      </c>
      <c r="AO37" s="21" t="s">
        <v>150</v>
      </c>
      <c r="AP37" s="20">
        <v>4</v>
      </c>
      <c r="AQ37" s="20" t="s">
        <v>152</v>
      </c>
      <c r="AR37" s="20" t="s">
        <v>152</v>
      </c>
      <c r="AS37" s="20">
        <v>9</v>
      </c>
      <c r="AT37" s="20" t="s">
        <v>149</v>
      </c>
      <c r="AU37" s="20" t="s">
        <v>149</v>
      </c>
      <c r="AV37" s="20">
        <v>2</v>
      </c>
      <c r="AW37" s="20" t="s">
        <v>146</v>
      </c>
      <c r="AX37" s="20" t="s">
        <v>146</v>
      </c>
      <c r="AY37" s="20">
        <v>3</v>
      </c>
      <c r="AZ37" s="20" t="s">
        <v>159</v>
      </c>
      <c r="BA37" s="20" t="s">
        <v>159</v>
      </c>
      <c r="BB37" s="20">
        <v>7</v>
      </c>
      <c r="BC37" s="20" t="s">
        <v>150</v>
      </c>
      <c r="BD37" s="20" t="s">
        <v>150</v>
      </c>
      <c r="BE37" s="20">
        <v>3</v>
      </c>
      <c r="BF37" s="20" t="s">
        <v>146</v>
      </c>
      <c r="BG37" s="20" t="s">
        <v>146</v>
      </c>
      <c r="BH37" s="20">
        <v>3</v>
      </c>
      <c r="BI37" s="20" t="s">
        <v>214</v>
      </c>
      <c r="BJ37" s="20" t="s">
        <v>148</v>
      </c>
      <c r="BK37" s="20">
        <v>6</v>
      </c>
      <c r="BL37" s="20" t="s">
        <v>163</v>
      </c>
      <c r="BM37" s="20" t="s">
        <v>163</v>
      </c>
      <c r="BN37" s="20">
        <v>3</v>
      </c>
      <c r="BO37" s="155">
        <f>SUM(BN37,BK37,BH37,BE37,BB37,AY37,AV37,AS37,AP37,AM37,AJ37)*0.25</f>
        <v>12.75</v>
      </c>
      <c r="BP37" s="97" t="s">
        <v>153</v>
      </c>
      <c r="BQ37" s="97">
        <v>5</v>
      </c>
      <c r="BR37" s="97" t="s">
        <v>159</v>
      </c>
      <c r="BS37" s="98">
        <v>5</v>
      </c>
      <c r="BT37" s="97" t="s">
        <v>159</v>
      </c>
      <c r="BU37" s="98">
        <v>5</v>
      </c>
      <c r="BV37" s="97" t="s">
        <v>159</v>
      </c>
      <c r="BW37" s="98">
        <v>5</v>
      </c>
      <c r="BX37" s="194">
        <f>SUM($BQ37,$BS37,$BU37,$BW37)</f>
        <v>20</v>
      </c>
      <c r="BY37" s="195">
        <v>8</v>
      </c>
      <c r="BZ37" s="195">
        <v>7</v>
      </c>
      <c r="CA37" s="195">
        <v>5</v>
      </c>
      <c r="CB37" s="195">
        <v>9</v>
      </c>
      <c r="CC37" s="195">
        <v>2</v>
      </c>
      <c r="CD37" s="195">
        <v>2</v>
      </c>
      <c r="CE37" s="195">
        <v>6</v>
      </c>
      <c r="CF37" s="195">
        <v>3</v>
      </c>
      <c r="CG37" s="195">
        <v>6</v>
      </c>
      <c r="CH37" s="195">
        <v>9</v>
      </c>
      <c r="CI37" s="195">
        <v>7</v>
      </c>
      <c r="CJ37" s="99" t="s">
        <v>146</v>
      </c>
      <c r="CK37" s="100">
        <v>2</v>
      </c>
      <c r="CL37" s="99" t="s">
        <v>145</v>
      </c>
      <c r="CM37" s="99">
        <v>0</v>
      </c>
      <c r="CN37" s="99" t="s">
        <v>151</v>
      </c>
      <c r="CO37" s="99">
        <v>5</v>
      </c>
      <c r="CP37" s="99" t="s">
        <v>154</v>
      </c>
      <c r="CQ37" s="99">
        <v>10</v>
      </c>
      <c r="CR37" s="99" t="s">
        <v>154</v>
      </c>
      <c r="CS37" s="99">
        <v>10</v>
      </c>
      <c r="CT37" s="99" t="s">
        <v>154</v>
      </c>
      <c r="CU37" s="99">
        <v>10</v>
      </c>
      <c r="CV37" s="196">
        <f>SUM($CK37,$CM37,$CO37,$CQ37,$CS37,$CU37)</f>
        <v>37</v>
      </c>
      <c r="CW37" s="146" t="s">
        <v>231</v>
      </c>
      <c r="CX37" s="170"/>
    </row>
    <row r="38" spans="1:102" s="158" customFormat="1" ht="18" customHeight="1">
      <c r="A38" s="181" t="s">
        <v>135</v>
      </c>
      <c r="B38" s="159" t="s">
        <v>135</v>
      </c>
      <c r="C38" s="166" t="s">
        <v>135</v>
      </c>
      <c r="D38" s="160" t="s">
        <v>135</v>
      </c>
      <c r="E38" s="144" t="s">
        <v>135</v>
      </c>
      <c r="F38" s="145" t="s">
        <v>135</v>
      </c>
      <c r="G38" s="183" t="s">
        <v>235</v>
      </c>
      <c r="H38" s="184" t="s">
        <v>236</v>
      </c>
      <c r="I38" s="185" t="s">
        <v>157</v>
      </c>
      <c r="J38" s="186" t="s">
        <v>158</v>
      </c>
      <c r="K38" s="186"/>
      <c r="L38" s="187" t="s">
        <v>140</v>
      </c>
      <c r="M38" s="151"/>
      <c r="N38" s="152">
        <f>SUM($AG38,$BO38)</f>
        <v>42.5</v>
      </c>
      <c r="O38" s="153">
        <f>SUM($BX38)</f>
        <v>23</v>
      </c>
      <c r="P38" s="153">
        <f>SUM($CV38)</f>
        <v>28</v>
      </c>
      <c r="Q38" s="80" t="s">
        <v>145</v>
      </c>
      <c r="R38" s="7">
        <v>1</v>
      </c>
      <c r="S38" s="7" t="s">
        <v>143</v>
      </c>
      <c r="T38" s="8">
        <v>1</v>
      </c>
      <c r="U38" s="7" t="s">
        <v>182</v>
      </c>
      <c r="V38" s="8">
        <v>3</v>
      </c>
      <c r="W38" s="7" t="s">
        <v>141</v>
      </c>
      <c r="X38" s="7">
        <v>4</v>
      </c>
      <c r="Y38" s="7" t="s">
        <v>145</v>
      </c>
      <c r="Z38" s="7">
        <v>8</v>
      </c>
      <c r="AA38" s="7" t="s">
        <v>147</v>
      </c>
      <c r="AB38" s="7">
        <v>4</v>
      </c>
      <c r="AC38" s="7" t="s">
        <v>141</v>
      </c>
      <c r="AD38" s="7">
        <v>4</v>
      </c>
      <c r="AE38" s="7" t="s">
        <v>147</v>
      </c>
      <c r="AF38" s="7">
        <v>4</v>
      </c>
      <c r="AG38" s="154">
        <f>SUM($R38,$T38,$V38,$X38,$Z38,$AB38,$AD38,$AF38)</f>
        <v>29</v>
      </c>
      <c r="AH38" s="20" t="s">
        <v>153</v>
      </c>
      <c r="AI38" s="20" t="s">
        <v>153</v>
      </c>
      <c r="AJ38" s="20">
        <v>8</v>
      </c>
      <c r="AK38" s="20" t="s">
        <v>153</v>
      </c>
      <c r="AL38" s="20" t="s">
        <v>153</v>
      </c>
      <c r="AM38" s="20">
        <v>8</v>
      </c>
      <c r="AN38" s="21" t="s">
        <v>151</v>
      </c>
      <c r="AO38" s="21" t="s">
        <v>151</v>
      </c>
      <c r="AP38" s="20">
        <v>3</v>
      </c>
      <c r="AQ38" s="20" t="s">
        <v>151</v>
      </c>
      <c r="AR38" s="20" t="s">
        <v>151</v>
      </c>
      <c r="AS38" s="20">
        <v>3</v>
      </c>
      <c r="AT38" s="20" t="s">
        <v>147</v>
      </c>
      <c r="AU38" s="20" t="s">
        <v>147</v>
      </c>
      <c r="AV38" s="20">
        <v>3</v>
      </c>
      <c r="AW38" s="20" t="s">
        <v>153</v>
      </c>
      <c r="AX38" s="20" t="s">
        <v>153</v>
      </c>
      <c r="AY38" s="20">
        <v>8</v>
      </c>
      <c r="AZ38" s="20" t="s">
        <v>153</v>
      </c>
      <c r="BA38" s="20" t="s">
        <v>153</v>
      </c>
      <c r="BB38" s="20">
        <v>8</v>
      </c>
      <c r="BC38" s="20" t="s">
        <v>145</v>
      </c>
      <c r="BD38" s="20" t="s">
        <v>145</v>
      </c>
      <c r="BE38" s="20">
        <v>1</v>
      </c>
      <c r="BF38" s="20" t="s">
        <v>153</v>
      </c>
      <c r="BG38" s="20" t="s">
        <v>153</v>
      </c>
      <c r="BH38" s="20">
        <v>8</v>
      </c>
      <c r="BI38" s="20" t="s">
        <v>151</v>
      </c>
      <c r="BJ38" s="20" t="s">
        <v>151</v>
      </c>
      <c r="BK38" s="20">
        <v>3</v>
      </c>
      <c r="BL38" s="20" t="s">
        <v>145</v>
      </c>
      <c r="BM38" s="20" t="s">
        <v>145</v>
      </c>
      <c r="BN38" s="20">
        <v>1</v>
      </c>
      <c r="BO38" s="155">
        <f>SUM(BN38,BK38,BH38,BE38,BB38,AY38,AV38,AS38,AP38,AM38,AJ38)*0.25</f>
        <v>13.5</v>
      </c>
      <c r="BP38" s="10" t="s">
        <v>153</v>
      </c>
      <c r="BQ38" s="10">
        <v>5</v>
      </c>
      <c r="BR38" s="10" t="s">
        <v>151</v>
      </c>
      <c r="BS38" s="10">
        <v>4</v>
      </c>
      <c r="BT38" s="10" t="s">
        <v>153</v>
      </c>
      <c r="BU38" s="10">
        <v>6</v>
      </c>
      <c r="BV38" s="10" t="s">
        <v>152</v>
      </c>
      <c r="BW38" s="11">
        <v>8</v>
      </c>
      <c r="BX38" s="122">
        <f>SUM($BQ38,$BS38,$BU38,$BW38)</f>
        <v>23</v>
      </c>
      <c r="BY38" s="188">
        <v>11</v>
      </c>
      <c r="BZ38" s="188">
        <v>10</v>
      </c>
      <c r="CA38" s="188">
        <v>9</v>
      </c>
      <c r="CB38" s="188">
        <v>10</v>
      </c>
      <c r="CC38" s="188">
        <v>3</v>
      </c>
      <c r="CD38" s="188">
        <v>4</v>
      </c>
      <c r="CE38" s="188">
        <v>11</v>
      </c>
      <c r="CF38" s="188">
        <v>1</v>
      </c>
      <c r="CG38" s="188">
        <v>7</v>
      </c>
      <c r="CH38" s="188">
        <v>9</v>
      </c>
      <c r="CI38" s="188">
        <v>5</v>
      </c>
      <c r="CJ38" s="3" t="s">
        <v>146</v>
      </c>
      <c r="CK38" s="4">
        <v>2</v>
      </c>
      <c r="CL38" s="3" t="s">
        <v>145</v>
      </c>
      <c r="CM38" s="3">
        <v>0</v>
      </c>
      <c r="CN38" s="3" t="s">
        <v>151</v>
      </c>
      <c r="CO38" s="3">
        <v>5</v>
      </c>
      <c r="CP38" s="3" t="s">
        <v>151</v>
      </c>
      <c r="CQ38" s="3">
        <v>3</v>
      </c>
      <c r="CR38" s="3" t="s">
        <v>154</v>
      </c>
      <c r="CS38" s="3">
        <v>10</v>
      </c>
      <c r="CT38" s="3" t="s">
        <v>153</v>
      </c>
      <c r="CU38" s="3">
        <v>8</v>
      </c>
      <c r="CV38" s="163">
        <f>SUM($CK38,$CM38,$CO38,$CQ38,$CS38,$CU38)</f>
        <v>28</v>
      </c>
      <c r="CW38" s="183" t="s">
        <v>235</v>
      </c>
      <c r="CX38" s="189"/>
    </row>
    <row r="39" spans="1:102" s="189" customFormat="1" ht="18" customHeight="1">
      <c r="A39" s="140"/>
      <c r="B39" s="159"/>
      <c r="C39" s="190"/>
      <c r="D39" s="160"/>
      <c r="E39" s="144" t="s">
        <v>135</v>
      </c>
      <c r="F39" s="145" t="s">
        <v>135</v>
      </c>
      <c r="G39" s="183" t="s">
        <v>237</v>
      </c>
      <c r="H39" s="184" t="s">
        <v>238</v>
      </c>
      <c r="I39" s="185" t="s">
        <v>138</v>
      </c>
      <c r="J39" s="186" t="s">
        <v>210</v>
      </c>
      <c r="K39" s="186"/>
      <c r="L39" s="187" t="s">
        <v>140</v>
      </c>
      <c r="M39" s="151"/>
      <c r="N39" s="152">
        <f>SUM($AG39,$BO39)</f>
        <v>17.5</v>
      </c>
      <c r="O39" s="153">
        <f>SUM($BX39)</f>
        <v>19</v>
      </c>
      <c r="P39" s="153">
        <f>SUM($CV39)</f>
        <v>29</v>
      </c>
      <c r="Q39" s="80" t="s">
        <v>141</v>
      </c>
      <c r="R39" s="7">
        <v>0</v>
      </c>
      <c r="S39" s="7" t="s">
        <v>142</v>
      </c>
      <c r="T39" s="7">
        <v>0</v>
      </c>
      <c r="U39" s="7" t="s">
        <v>143</v>
      </c>
      <c r="V39" s="8">
        <v>1</v>
      </c>
      <c r="W39" s="7" t="s">
        <v>182</v>
      </c>
      <c r="X39" s="8">
        <v>3</v>
      </c>
      <c r="Y39" s="7" t="s">
        <v>143</v>
      </c>
      <c r="Z39" s="8">
        <v>1</v>
      </c>
      <c r="AA39" s="7" t="s">
        <v>175</v>
      </c>
      <c r="AB39" s="8">
        <v>1</v>
      </c>
      <c r="AC39" s="7" t="s">
        <v>182</v>
      </c>
      <c r="AD39" s="8">
        <v>3</v>
      </c>
      <c r="AE39" s="7" t="s">
        <v>149</v>
      </c>
      <c r="AF39" s="8">
        <v>2</v>
      </c>
      <c r="AG39" s="154">
        <f>SUM($R39,$T39,$V39,$X39,$Z39,$AB39,$AD39,$AF39)</f>
        <v>11</v>
      </c>
      <c r="AH39" s="20" t="s">
        <v>148</v>
      </c>
      <c r="AI39" s="20" t="s">
        <v>146</v>
      </c>
      <c r="AJ39" s="20">
        <v>3</v>
      </c>
      <c r="AK39" s="20" t="s">
        <v>148</v>
      </c>
      <c r="AL39" s="20" t="s">
        <v>146</v>
      </c>
      <c r="AM39" s="20">
        <v>3</v>
      </c>
      <c r="AN39" s="21" t="s">
        <v>146</v>
      </c>
      <c r="AO39" s="21" t="s">
        <v>147</v>
      </c>
      <c r="AP39" s="20">
        <v>3</v>
      </c>
      <c r="AQ39" s="20" t="s">
        <v>148</v>
      </c>
      <c r="AR39" s="20" t="s">
        <v>146</v>
      </c>
      <c r="AS39" s="20">
        <v>3</v>
      </c>
      <c r="AT39" s="20" t="s">
        <v>149</v>
      </c>
      <c r="AU39" s="20" t="s">
        <v>149</v>
      </c>
      <c r="AV39" s="20">
        <v>2</v>
      </c>
      <c r="AW39" s="20" t="s">
        <v>198</v>
      </c>
      <c r="AX39" s="20" t="s">
        <v>199</v>
      </c>
      <c r="AY39" s="20">
        <v>3</v>
      </c>
      <c r="AZ39" s="20" t="s">
        <v>146</v>
      </c>
      <c r="BA39" s="20" t="s">
        <v>146</v>
      </c>
      <c r="BB39" s="20">
        <v>3</v>
      </c>
      <c r="BC39" s="20" t="s">
        <v>175</v>
      </c>
      <c r="BD39" s="20" t="s">
        <v>175</v>
      </c>
      <c r="BE39" s="20">
        <v>1</v>
      </c>
      <c r="BF39" s="20" t="s">
        <v>149</v>
      </c>
      <c r="BG39" s="20" t="s">
        <v>149</v>
      </c>
      <c r="BH39" s="20">
        <v>2</v>
      </c>
      <c r="BI39" s="20" t="s">
        <v>149</v>
      </c>
      <c r="BJ39" s="20" t="s">
        <v>149</v>
      </c>
      <c r="BK39" s="20">
        <v>2</v>
      </c>
      <c r="BL39" s="20" t="s">
        <v>145</v>
      </c>
      <c r="BM39" s="20" t="s">
        <v>145</v>
      </c>
      <c r="BN39" s="20">
        <v>1</v>
      </c>
      <c r="BO39" s="155">
        <f>SUM(BN39,BK39,BH39,BE39,BB39,AY39,AV39,AS39,AP39,AM39,AJ39)*0.25</f>
        <v>6.5</v>
      </c>
      <c r="BP39" s="10" t="s">
        <v>159</v>
      </c>
      <c r="BQ39" s="11">
        <v>3</v>
      </c>
      <c r="BR39" s="10" t="s">
        <v>151</v>
      </c>
      <c r="BS39" s="10">
        <v>4</v>
      </c>
      <c r="BT39" s="10" t="s">
        <v>151</v>
      </c>
      <c r="BU39" s="10">
        <v>4</v>
      </c>
      <c r="BV39" s="10" t="s">
        <v>152</v>
      </c>
      <c r="BW39" s="11">
        <v>8</v>
      </c>
      <c r="BX39" s="122">
        <f>SUM($BQ39,$BS39,$BU39,$BW39)</f>
        <v>19</v>
      </c>
      <c r="BY39" s="188">
        <v>11</v>
      </c>
      <c r="BZ39" s="188">
        <v>7</v>
      </c>
      <c r="CA39" s="188">
        <v>6</v>
      </c>
      <c r="CB39" s="188">
        <v>10</v>
      </c>
      <c r="CC39" s="188">
        <v>7</v>
      </c>
      <c r="CD39" s="188">
        <v>3</v>
      </c>
      <c r="CE39" s="188">
        <v>7</v>
      </c>
      <c r="CF39" s="188">
        <v>1</v>
      </c>
      <c r="CG39" s="188">
        <v>2</v>
      </c>
      <c r="CH39" s="188">
        <v>3</v>
      </c>
      <c r="CI39" s="188">
        <v>2</v>
      </c>
      <c r="CJ39" s="3" t="s">
        <v>146</v>
      </c>
      <c r="CK39" s="4">
        <v>2</v>
      </c>
      <c r="CL39" s="3" t="s">
        <v>145</v>
      </c>
      <c r="CM39" s="3">
        <v>0</v>
      </c>
      <c r="CN39" s="3" t="s">
        <v>159</v>
      </c>
      <c r="CO39" s="4">
        <v>7</v>
      </c>
      <c r="CP39" s="3" t="s">
        <v>153</v>
      </c>
      <c r="CQ39" s="3">
        <v>7</v>
      </c>
      <c r="CR39" s="3" t="s">
        <v>154</v>
      </c>
      <c r="CS39" s="3">
        <v>10</v>
      </c>
      <c r="CT39" s="3" t="s">
        <v>149</v>
      </c>
      <c r="CU39" s="4">
        <v>3</v>
      </c>
      <c r="CV39" s="163">
        <f>SUM($CK39,$CM39,$CO39,$CQ39,$CS39,$CU39)</f>
        <v>29</v>
      </c>
      <c r="CW39" s="183" t="s">
        <v>237</v>
      </c>
    </row>
    <row r="40" spans="1:102" s="189" customFormat="1" ht="18" customHeight="1">
      <c r="A40" s="181" t="s">
        <v>135</v>
      </c>
      <c r="B40" s="159" t="s">
        <v>135</v>
      </c>
      <c r="C40" s="190"/>
      <c r="D40" s="160"/>
      <c r="E40" s="144" t="s">
        <v>135</v>
      </c>
      <c r="F40" s="145" t="s">
        <v>135</v>
      </c>
      <c r="G40" s="183" t="s">
        <v>239</v>
      </c>
      <c r="H40" s="184" t="s">
        <v>240</v>
      </c>
      <c r="I40" s="185" t="s">
        <v>138</v>
      </c>
      <c r="J40" s="186" t="s">
        <v>139</v>
      </c>
      <c r="K40" s="186"/>
      <c r="L40" s="187" t="s">
        <v>140</v>
      </c>
      <c r="M40" s="151" t="s">
        <v>135</v>
      </c>
      <c r="N40" s="152">
        <f>SUM($AG40,$BO40)</f>
        <v>73.25</v>
      </c>
      <c r="O40" s="153">
        <f>SUM($BX40)</f>
        <v>16</v>
      </c>
      <c r="P40" s="153">
        <f>SUM($CV40)</f>
        <v>30</v>
      </c>
      <c r="Q40" s="81" t="s">
        <v>153</v>
      </c>
      <c r="R40" s="9">
        <v>8</v>
      </c>
      <c r="S40" s="7" t="s">
        <v>145</v>
      </c>
      <c r="T40" s="7">
        <v>8</v>
      </c>
      <c r="U40" s="7" t="s">
        <v>141</v>
      </c>
      <c r="V40" s="7">
        <v>4</v>
      </c>
      <c r="W40" s="7" t="s">
        <v>147</v>
      </c>
      <c r="X40" s="7">
        <v>7</v>
      </c>
      <c r="Y40" s="7" t="s">
        <v>151</v>
      </c>
      <c r="Z40" s="7">
        <v>9</v>
      </c>
      <c r="AA40" s="7" t="s">
        <v>151</v>
      </c>
      <c r="AB40" s="7">
        <v>7</v>
      </c>
      <c r="AC40" s="7" t="s">
        <v>147</v>
      </c>
      <c r="AD40" s="7">
        <v>7</v>
      </c>
      <c r="AE40" s="7" t="s">
        <v>159</v>
      </c>
      <c r="AF40" s="8">
        <v>7</v>
      </c>
      <c r="AG40" s="154">
        <f>SUM($R40,$T40,$V40,$X40,$Z40,$AB40,$AD40,$AF40)</f>
        <v>57</v>
      </c>
      <c r="AH40" s="20" t="s">
        <v>153</v>
      </c>
      <c r="AI40" s="20" t="s">
        <v>153</v>
      </c>
      <c r="AJ40" s="20">
        <v>8</v>
      </c>
      <c r="AK40" s="20" t="s">
        <v>147</v>
      </c>
      <c r="AL40" s="20" t="s">
        <v>147</v>
      </c>
      <c r="AM40" s="20">
        <v>3</v>
      </c>
      <c r="AN40" s="21" t="s">
        <v>153</v>
      </c>
      <c r="AO40" s="21" t="s">
        <v>153</v>
      </c>
      <c r="AP40" s="20">
        <v>8</v>
      </c>
      <c r="AQ40" s="20" t="s">
        <v>153</v>
      </c>
      <c r="AR40" s="20" t="s">
        <v>153</v>
      </c>
      <c r="AS40" s="20">
        <v>8</v>
      </c>
      <c r="AT40" s="20" t="s">
        <v>147</v>
      </c>
      <c r="AU40" s="20" t="s">
        <v>147</v>
      </c>
      <c r="AV40" s="20">
        <v>3</v>
      </c>
      <c r="AW40" s="20" t="s">
        <v>151</v>
      </c>
      <c r="AX40" s="20" t="s">
        <v>151</v>
      </c>
      <c r="AY40" s="20">
        <v>3</v>
      </c>
      <c r="AZ40" s="20" t="s">
        <v>154</v>
      </c>
      <c r="BA40" s="20" t="s">
        <v>154</v>
      </c>
      <c r="BB40" s="20">
        <v>10</v>
      </c>
      <c r="BC40" s="20" t="s">
        <v>145</v>
      </c>
      <c r="BD40" s="20" t="s">
        <v>145</v>
      </c>
      <c r="BE40" s="20">
        <v>1</v>
      </c>
      <c r="BF40" s="20" t="s">
        <v>147</v>
      </c>
      <c r="BG40" s="20" t="s">
        <v>147</v>
      </c>
      <c r="BH40" s="20">
        <v>3</v>
      </c>
      <c r="BI40" s="20" t="s">
        <v>154</v>
      </c>
      <c r="BJ40" s="20" t="s">
        <v>154</v>
      </c>
      <c r="BK40" s="20">
        <v>10</v>
      </c>
      <c r="BL40" s="20" t="s">
        <v>153</v>
      </c>
      <c r="BM40" s="20" t="s">
        <v>153</v>
      </c>
      <c r="BN40" s="20">
        <v>8</v>
      </c>
      <c r="BO40" s="155">
        <f>SUM(BN40,BK40,BH40,BE40,BB40,AY40,AV40,AS40,AP40,AM40,AJ40)*0.25</f>
        <v>16.25</v>
      </c>
      <c r="BP40" s="10" t="s">
        <v>153</v>
      </c>
      <c r="BQ40" s="10">
        <v>5</v>
      </c>
      <c r="BR40" s="10" t="s">
        <v>146</v>
      </c>
      <c r="BS40" s="11">
        <v>2</v>
      </c>
      <c r="BT40" s="10" t="s">
        <v>151</v>
      </c>
      <c r="BU40" s="10">
        <v>4</v>
      </c>
      <c r="BV40" s="10" t="s">
        <v>159</v>
      </c>
      <c r="BW40" s="11">
        <v>5</v>
      </c>
      <c r="BX40" s="122">
        <f>SUM($BQ40,$BS40,$BU40,$BW40)</f>
        <v>16</v>
      </c>
      <c r="BY40" s="188">
        <v>9</v>
      </c>
      <c r="BZ40" s="188">
        <v>5</v>
      </c>
      <c r="CA40" s="188">
        <v>7</v>
      </c>
      <c r="CB40" s="188">
        <v>8</v>
      </c>
      <c r="CC40" s="188">
        <v>1</v>
      </c>
      <c r="CD40" s="188">
        <v>3</v>
      </c>
      <c r="CE40" s="188">
        <v>11</v>
      </c>
      <c r="CF40" s="188">
        <v>4</v>
      </c>
      <c r="CG40" s="188">
        <v>2</v>
      </c>
      <c r="CH40" s="188">
        <v>10</v>
      </c>
      <c r="CI40" s="188">
        <v>6</v>
      </c>
      <c r="CJ40" s="3" t="s">
        <v>146</v>
      </c>
      <c r="CK40" s="4">
        <v>2</v>
      </c>
      <c r="CL40" s="3" t="s">
        <v>145</v>
      </c>
      <c r="CM40" s="3">
        <v>0</v>
      </c>
      <c r="CN40" s="3" t="s">
        <v>151</v>
      </c>
      <c r="CO40" s="3">
        <v>5</v>
      </c>
      <c r="CP40" s="3" t="s">
        <v>151</v>
      </c>
      <c r="CQ40" s="3">
        <v>3</v>
      </c>
      <c r="CR40" s="3" t="s">
        <v>154</v>
      </c>
      <c r="CS40" s="3">
        <v>10</v>
      </c>
      <c r="CT40" s="3" t="s">
        <v>154</v>
      </c>
      <c r="CU40" s="3">
        <v>10</v>
      </c>
      <c r="CV40" s="163">
        <f>SUM($CK40,$CM40,$CO40,$CQ40,$CS40,$CU40)</f>
        <v>30</v>
      </c>
      <c r="CW40" s="183" t="s">
        <v>239</v>
      </c>
    </row>
    <row r="41" spans="1:102" s="189" customFormat="1" ht="18" customHeight="1">
      <c r="A41" s="181" t="s">
        <v>135</v>
      </c>
      <c r="B41" s="159" t="s">
        <v>135</v>
      </c>
      <c r="C41" s="166" t="s">
        <v>135</v>
      </c>
      <c r="D41" s="160" t="s">
        <v>135</v>
      </c>
      <c r="E41" s="161"/>
      <c r="F41" s="145"/>
      <c r="G41" s="183" t="s">
        <v>241</v>
      </c>
      <c r="H41" s="184" t="s">
        <v>242</v>
      </c>
      <c r="I41" s="185" t="s">
        <v>157</v>
      </c>
      <c r="J41" s="186" t="s">
        <v>217</v>
      </c>
      <c r="K41" s="186"/>
      <c r="L41" s="187" t="s">
        <v>140</v>
      </c>
      <c r="M41" s="151" t="s">
        <v>135</v>
      </c>
      <c r="N41" s="152">
        <f>SUM($AG41,$BO41)</f>
        <v>35.5</v>
      </c>
      <c r="O41" s="153">
        <f>SUM($BX41)</f>
        <v>32</v>
      </c>
      <c r="P41" s="153">
        <f>SUM($CV41)</f>
        <v>25</v>
      </c>
      <c r="Q41" s="80" t="s">
        <v>141</v>
      </c>
      <c r="R41" s="7">
        <v>0</v>
      </c>
      <c r="S41" s="7" t="s">
        <v>144</v>
      </c>
      <c r="T41" s="7">
        <v>2</v>
      </c>
      <c r="U41" s="7" t="s">
        <v>141</v>
      </c>
      <c r="V41" s="7">
        <v>4</v>
      </c>
      <c r="W41" s="7" t="s">
        <v>141</v>
      </c>
      <c r="X41" s="7">
        <v>4</v>
      </c>
      <c r="Y41" s="7" t="s">
        <v>141</v>
      </c>
      <c r="Z41" s="7">
        <v>6</v>
      </c>
      <c r="AA41" s="7" t="s">
        <v>147</v>
      </c>
      <c r="AB41" s="7">
        <v>4</v>
      </c>
      <c r="AC41" s="7" t="s">
        <v>141</v>
      </c>
      <c r="AD41" s="7">
        <v>4</v>
      </c>
      <c r="AE41" s="7" t="s">
        <v>145</v>
      </c>
      <c r="AF41" s="7">
        <v>0</v>
      </c>
      <c r="AG41" s="154">
        <f>SUM($R41,$T41,$V41,$X41,$Z41,$AB41,$AD41,$AF41)</f>
        <v>24</v>
      </c>
      <c r="AH41" s="20" t="s">
        <v>147</v>
      </c>
      <c r="AI41" s="20" t="s">
        <v>147</v>
      </c>
      <c r="AJ41" s="20">
        <v>3</v>
      </c>
      <c r="AK41" s="20" t="s">
        <v>153</v>
      </c>
      <c r="AL41" s="20" t="s">
        <v>151</v>
      </c>
      <c r="AM41" s="20">
        <v>5</v>
      </c>
      <c r="AN41" s="21" t="s">
        <v>151</v>
      </c>
      <c r="AO41" s="21" t="s">
        <v>151</v>
      </c>
      <c r="AP41" s="20">
        <v>3</v>
      </c>
      <c r="AQ41" s="20" t="s">
        <v>147</v>
      </c>
      <c r="AR41" s="20" t="s">
        <v>147</v>
      </c>
      <c r="AS41" s="20">
        <v>3</v>
      </c>
      <c r="AT41" s="20" t="s">
        <v>147</v>
      </c>
      <c r="AU41" s="20" t="s">
        <v>147</v>
      </c>
      <c r="AV41" s="20">
        <v>3</v>
      </c>
      <c r="AW41" s="20" t="s">
        <v>147</v>
      </c>
      <c r="AX41" s="20" t="s">
        <v>147</v>
      </c>
      <c r="AY41" s="20">
        <v>3</v>
      </c>
      <c r="AZ41" s="20" t="s">
        <v>153</v>
      </c>
      <c r="BA41" s="20" t="s">
        <v>151</v>
      </c>
      <c r="BB41" s="20">
        <v>5</v>
      </c>
      <c r="BC41" s="20" t="s">
        <v>153</v>
      </c>
      <c r="BD41" s="20" t="s">
        <v>145</v>
      </c>
      <c r="BE41" s="20">
        <v>5</v>
      </c>
      <c r="BF41" s="20" t="s">
        <v>153</v>
      </c>
      <c r="BG41" s="20" t="s">
        <v>153</v>
      </c>
      <c r="BH41" s="20">
        <v>8</v>
      </c>
      <c r="BI41" s="20" t="s">
        <v>154</v>
      </c>
      <c r="BJ41" s="20" t="s">
        <v>147</v>
      </c>
      <c r="BK41" s="20">
        <v>3</v>
      </c>
      <c r="BL41" s="20" t="s">
        <v>154</v>
      </c>
      <c r="BM41" s="20" t="s">
        <v>145</v>
      </c>
      <c r="BN41" s="20">
        <v>5</v>
      </c>
      <c r="BO41" s="155">
        <f>SUM(BN41,BK41,BH41,BE41,BB41,AY41,AV41,AS41,AP41,AM41,AJ41)*0.25</f>
        <v>11.5</v>
      </c>
      <c r="BP41" s="10" t="s">
        <v>154</v>
      </c>
      <c r="BQ41" s="10">
        <v>10</v>
      </c>
      <c r="BR41" s="10" t="s">
        <v>153</v>
      </c>
      <c r="BS41" s="10">
        <v>6</v>
      </c>
      <c r="BT41" s="10" t="s">
        <v>152</v>
      </c>
      <c r="BU41" s="11">
        <v>8</v>
      </c>
      <c r="BV41" s="10" t="s">
        <v>152</v>
      </c>
      <c r="BW41" s="11">
        <v>8</v>
      </c>
      <c r="BX41" s="122">
        <f>SUM($BQ41,$BS41,$BU41,$BW41)</f>
        <v>32</v>
      </c>
      <c r="BY41" s="188">
        <v>5</v>
      </c>
      <c r="BZ41" s="188">
        <v>5</v>
      </c>
      <c r="CA41" s="188">
        <v>5</v>
      </c>
      <c r="CB41" s="188">
        <v>9</v>
      </c>
      <c r="CC41" s="188">
        <v>1</v>
      </c>
      <c r="CD41" s="188">
        <v>1</v>
      </c>
      <c r="CE41" s="188">
        <v>1</v>
      </c>
      <c r="CF41" s="188">
        <v>1</v>
      </c>
      <c r="CG41" s="188">
        <v>5</v>
      </c>
      <c r="CH41" s="188">
        <v>10</v>
      </c>
      <c r="CI41" s="188">
        <v>11</v>
      </c>
      <c r="CJ41" s="3" t="s">
        <v>146</v>
      </c>
      <c r="CK41" s="4">
        <v>2</v>
      </c>
      <c r="CL41" s="3" t="s">
        <v>145</v>
      </c>
      <c r="CM41" s="3">
        <v>0</v>
      </c>
      <c r="CN41" s="3" t="s">
        <v>151</v>
      </c>
      <c r="CO41" s="3">
        <v>5</v>
      </c>
      <c r="CP41" s="3" t="s">
        <v>159</v>
      </c>
      <c r="CQ41" s="4">
        <v>5</v>
      </c>
      <c r="CR41" s="3" t="s">
        <v>154</v>
      </c>
      <c r="CS41" s="3">
        <v>10</v>
      </c>
      <c r="CT41" s="3" t="s">
        <v>149</v>
      </c>
      <c r="CU41" s="4">
        <v>3</v>
      </c>
      <c r="CV41" s="163">
        <f>SUM($CK41,$CM41,$CO41,$CQ41,$CS41,$CU41)</f>
        <v>25</v>
      </c>
      <c r="CW41" s="183" t="s">
        <v>241</v>
      </c>
    </row>
    <row r="42" spans="1:102" s="189" customFormat="1" ht="18" customHeight="1">
      <c r="A42" s="197"/>
      <c r="B42" s="159"/>
      <c r="C42" s="198"/>
      <c r="D42" s="160"/>
      <c r="E42" s="144" t="s">
        <v>135</v>
      </c>
      <c r="F42" s="145" t="s">
        <v>135</v>
      </c>
      <c r="G42" s="183" t="s">
        <v>243</v>
      </c>
      <c r="H42" s="184" t="s">
        <v>244</v>
      </c>
      <c r="I42" s="185" t="s">
        <v>138</v>
      </c>
      <c r="J42" s="186" t="s">
        <v>139</v>
      </c>
      <c r="K42" s="186"/>
      <c r="L42" s="187" t="s">
        <v>140</v>
      </c>
      <c r="M42" s="192"/>
      <c r="N42" s="193">
        <f>SUM($AG42,$BO42)</f>
        <v>13.25</v>
      </c>
      <c r="O42" s="172">
        <f>SUM($BX42)</f>
        <v>14</v>
      </c>
      <c r="P42" s="172">
        <f>SUM($CV42)</f>
        <v>31</v>
      </c>
      <c r="Q42" s="83" t="s">
        <v>141</v>
      </c>
      <c r="R42" s="18">
        <v>0</v>
      </c>
      <c r="S42" s="18" t="s">
        <v>142</v>
      </c>
      <c r="T42" s="18">
        <v>0</v>
      </c>
      <c r="U42" s="18" t="s">
        <v>143</v>
      </c>
      <c r="V42" s="94">
        <v>1</v>
      </c>
      <c r="W42" s="18" t="s">
        <v>144</v>
      </c>
      <c r="X42" s="18">
        <v>2</v>
      </c>
      <c r="Y42" s="18" t="s">
        <v>142</v>
      </c>
      <c r="Z42" s="18">
        <v>0</v>
      </c>
      <c r="AA42" s="18" t="s">
        <v>141</v>
      </c>
      <c r="AB42" s="18">
        <v>0</v>
      </c>
      <c r="AC42" s="18" t="s">
        <v>144</v>
      </c>
      <c r="AD42" s="18">
        <v>2</v>
      </c>
      <c r="AE42" s="18" t="s">
        <v>145</v>
      </c>
      <c r="AF42" s="18">
        <v>0</v>
      </c>
      <c r="AG42" s="154">
        <f>SUM($R42,$T42,$V42,$X42,$Z42,$AB42,$AD42,$AF42)</f>
        <v>5</v>
      </c>
      <c r="AH42" s="20" t="s">
        <v>148</v>
      </c>
      <c r="AI42" s="20" t="s">
        <v>147</v>
      </c>
      <c r="AJ42" s="20">
        <v>3</v>
      </c>
      <c r="AK42" s="20" t="s">
        <v>148</v>
      </c>
      <c r="AL42" s="20" t="s">
        <v>147</v>
      </c>
      <c r="AM42" s="20">
        <v>3</v>
      </c>
      <c r="AN42" s="21" t="s">
        <v>146</v>
      </c>
      <c r="AO42" s="21" t="s">
        <v>147</v>
      </c>
      <c r="AP42" s="20">
        <v>3</v>
      </c>
      <c r="AQ42" s="20" t="s">
        <v>148</v>
      </c>
      <c r="AR42" s="20" t="s">
        <v>146</v>
      </c>
      <c r="AS42" s="20">
        <v>3</v>
      </c>
      <c r="AT42" s="20" t="s">
        <v>147</v>
      </c>
      <c r="AU42" s="20" t="s">
        <v>149</v>
      </c>
      <c r="AV42" s="20">
        <v>3</v>
      </c>
      <c r="AW42" s="20" t="s">
        <v>146</v>
      </c>
      <c r="AX42" s="20" t="s">
        <v>146</v>
      </c>
      <c r="AY42" s="20">
        <v>3</v>
      </c>
      <c r="AZ42" s="20" t="s">
        <v>146</v>
      </c>
      <c r="BA42" s="20" t="s">
        <v>146</v>
      </c>
      <c r="BB42" s="20">
        <v>3</v>
      </c>
      <c r="BC42" s="20" t="s">
        <v>150</v>
      </c>
      <c r="BD42" s="20" t="s">
        <v>149</v>
      </c>
      <c r="BE42" s="20">
        <v>3</v>
      </c>
      <c r="BF42" s="20" t="s">
        <v>148</v>
      </c>
      <c r="BG42" s="20" t="s">
        <v>146</v>
      </c>
      <c r="BH42" s="20">
        <v>3</v>
      </c>
      <c r="BI42" s="20" t="s">
        <v>148</v>
      </c>
      <c r="BJ42" s="20" t="s">
        <v>146</v>
      </c>
      <c r="BK42" s="20">
        <v>3</v>
      </c>
      <c r="BL42" s="20" t="s">
        <v>163</v>
      </c>
      <c r="BM42" s="20" t="s">
        <v>163</v>
      </c>
      <c r="BN42" s="20">
        <v>3</v>
      </c>
      <c r="BO42" s="155">
        <f>SUM(BN42,BK42,BH42,BE42,BB42,AY42,AV42,AS42,AP42,AM42,AJ42)*0.25</f>
        <v>8.25</v>
      </c>
      <c r="BP42" s="18" t="s">
        <v>151</v>
      </c>
      <c r="BQ42" s="18">
        <v>0</v>
      </c>
      <c r="BR42" s="18" t="s">
        <v>151</v>
      </c>
      <c r="BS42" s="18">
        <v>4</v>
      </c>
      <c r="BT42" s="18" t="s">
        <v>146</v>
      </c>
      <c r="BU42" s="18">
        <v>2</v>
      </c>
      <c r="BV42" s="18" t="s">
        <v>152</v>
      </c>
      <c r="BW42" s="94">
        <v>8</v>
      </c>
      <c r="BX42" s="194">
        <f>SUM($BQ42,$BS42,$BU42,$BW42)</f>
        <v>14</v>
      </c>
      <c r="BY42" s="199">
        <v>9</v>
      </c>
      <c r="BZ42" s="199">
        <v>7</v>
      </c>
      <c r="CA42" s="199">
        <v>7</v>
      </c>
      <c r="CB42" s="199">
        <v>10</v>
      </c>
      <c r="CC42" s="199">
        <v>8</v>
      </c>
      <c r="CD42" s="199">
        <v>3</v>
      </c>
      <c r="CE42" s="199">
        <v>6</v>
      </c>
      <c r="CF42" s="199">
        <v>2</v>
      </c>
      <c r="CG42" s="199">
        <v>6</v>
      </c>
      <c r="CH42" s="199">
        <v>6</v>
      </c>
      <c r="CI42" s="199">
        <v>7</v>
      </c>
      <c r="CJ42" s="18" t="s">
        <v>146</v>
      </c>
      <c r="CK42" s="94">
        <v>2</v>
      </c>
      <c r="CL42" s="18" t="s">
        <v>145</v>
      </c>
      <c r="CM42" s="18">
        <v>0</v>
      </c>
      <c r="CN42" s="93" t="s">
        <v>159</v>
      </c>
      <c r="CO42" s="93">
        <v>7</v>
      </c>
      <c r="CP42" s="93" t="s">
        <v>152</v>
      </c>
      <c r="CQ42" s="93">
        <v>9</v>
      </c>
      <c r="CR42" s="18" t="s">
        <v>154</v>
      </c>
      <c r="CS42" s="18">
        <v>10</v>
      </c>
      <c r="CT42" s="18" t="s">
        <v>149</v>
      </c>
      <c r="CU42" s="94">
        <v>3</v>
      </c>
      <c r="CV42" s="196">
        <f>SUM($CK42,$CM42,$CO42,$CQ42,$CS42,$CU42)</f>
        <v>31</v>
      </c>
      <c r="CW42" s="183" t="s">
        <v>243</v>
      </c>
      <c r="CX42" s="200"/>
    </row>
    <row r="43" spans="1:102" s="189" customFormat="1" ht="18" customHeight="1">
      <c r="A43" s="181" t="s">
        <v>135</v>
      </c>
      <c r="B43" s="159" t="s">
        <v>135</v>
      </c>
      <c r="C43" s="190"/>
      <c r="D43" s="160"/>
      <c r="E43" s="144" t="s">
        <v>135</v>
      </c>
      <c r="F43" s="145" t="s">
        <v>135</v>
      </c>
      <c r="G43" s="183" t="s">
        <v>245</v>
      </c>
      <c r="H43" s="184" t="s">
        <v>246</v>
      </c>
      <c r="I43" s="185" t="s">
        <v>157</v>
      </c>
      <c r="J43" s="186" t="s">
        <v>158</v>
      </c>
      <c r="K43" s="186"/>
      <c r="L43" s="187" t="s">
        <v>140</v>
      </c>
      <c r="M43" s="151" t="s">
        <v>135</v>
      </c>
      <c r="N43" s="152">
        <f>SUM($AG43,$BO43)</f>
        <v>55.25</v>
      </c>
      <c r="O43" s="153">
        <f>SUM($BX43)</f>
        <v>14</v>
      </c>
      <c r="P43" s="153">
        <f>SUM($CV43)</f>
        <v>31</v>
      </c>
      <c r="Q43" s="93" t="s">
        <v>151</v>
      </c>
      <c r="R43" s="94">
        <v>6</v>
      </c>
      <c r="S43" s="7" t="s">
        <v>182</v>
      </c>
      <c r="T43" s="8">
        <v>4</v>
      </c>
      <c r="U43" s="7" t="s">
        <v>141</v>
      </c>
      <c r="V43" s="7">
        <v>4</v>
      </c>
      <c r="W43" s="7" t="s">
        <v>141</v>
      </c>
      <c r="X43" s="7">
        <v>4</v>
      </c>
      <c r="Y43" s="7" t="s">
        <v>147</v>
      </c>
      <c r="Z43" s="7">
        <v>8</v>
      </c>
      <c r="AA43" s="7" t="s">
        <v>153</v>
      </c>
      <c r="AB43" s="7">
        <v>9</v>
      </c>
      <c r="AC43" s="7" t="s">
        <v>141</v>
      </c>
      <c r="AD43" s="7">
        <v>4</v>
      </c>
      <c r="AE43" s="7" t="s">
        <v>147</v>
      </c>
      <c r="AF43" s="7">
        <v>4</v>
      </c>
      <c r="AG43" s="154">
        <f>SUM($R43,$T43,$V43,$X43,$Z43,$AB43,$AD43,$AF43)</f>
        <v>43</v>
      </c>
      <c r="AH43" s="20" t="s">
        <v>153</v>
      </c>
      <c r="AI43" s="20" t="s">
        <v>153</v>
      </c>
      <c r="AJ43" s="20">
        <v>8</v>
      </c>
      <c r="AK43" s="20" t="s">
        <v>153</v>
      </c>
      <c r="AL43" s="20" t="s">
        <v>153</v>
      </c>
      <c r="AM43" s="20">
        <v>8</v>
      </c>
      <c r="AN43" s="21" t="s">
        <v>147</v>
      </c>
      <c r="AO43" s="21" t="s">
        <v>147</v>
      </c>
      <c r="AP43" s="20">
        <v>3</v>
      </c>
      <c r="AQ43" s="20" t="s">
        <v>153</v>
      </c>
      <c r="AR43" s="20" t="s">
        <v>153</v>
      </c>
      <c r="AS43" s="20">
        <v>8</v>
      </c>
      <c r="AT43" s="20" t="s">
        <v>145</v>
      </c>
      <c r="AU43" s="20" t="s">
        <v>145</v>
      </c>
      <c r="AV43" s="20">
        <v>1</v>
      </c>
      <c r="AW43" s="20" t="s">
        <v>153</v>
      </c>
      <c r="AX43" s="20" t="s">
        <v>151</v>
      </c>
      <c r="AY43" s="20">
        <v>5</v>
      </c>
      <c r="AZ43" s="20" t="s">
        <v>151</v>
      </c>
      <c r="BA43" s="20" t="s">
        <v>151</v>
      </c>
      <c r="BB43" s="20">
        <v>3</v>
      </c>
      <c r="BC43" s="20" t="s">
        <v>145</v>
      </c>
      <c r="BD43" s="20" t="s">
        <v>145</v>
      </c>
      <c r="BE43" s="20">
        <v>1</v>
      </c>
      <c r="BF43" s="20" t="s">
        <v>151</v>
      </c>
      <c r="BG43" s="20" t="s">
        <v>151</v>
      </c>
      <c r="BH43" s="20">
        <v>3</v>
      </c>
      <c r="BI43" s="20" t="s">
        <v>154</v>
      </c>
      <c r="BJ43" s="20" t="s">
        <v>153</v>
      </c>
      <c r="BK43" s="20">
        <v>8</v>
      </c>
      <c r="BL43" s="20" t="s">
        <v>145</v>
      </c>
      <c r="BM43" s="20" t="s">
        <v>145</v>
      </c>
      <c r="BN43" s="20">
        <v>1</v>
      </c>
      <c r="BO43" s="155">
        <f>SUM(BN43,BK43,BH43,BE43,BB43,AY43,AV43,AS43,AP43,AM43,AJ43)*0.25</f>
        <v>12.25</v>
      </c>
      <c r="BP43" s="10" t="s">
        <v>151</v>
      </c>
      <c r="BQ43" s="10">
        <v>0</v>
      </c>
      <c r="BR43" s="10" t="s">
        <v>151</v>
      </c>
      <c r="BS43" s="10">
        <v>4</v>
      </c>
      <c r="BT43" s="10" t="s">
        <v>146</v>
      </c>
      <c r="BU43" s="11">
        <v>2</v>
      </c>
      <c r="BV43" s="10" t="s">
        <v>152</v>
      </c>
      <c r="BW43" s="11">
        <v>8</v>
      </c>
      <c r="BX43" s="122">
        <f>SUM($BQ43,$BS43,$BU43,$BW43)</f>
        <v>14</v>
      </c>
      <c r="BY43" s="188">
        <v>11</v>
      </c>
      <c r="BZ43" s="188">
        <v>8</v>
      </c>
      <c r="CA43" s="188">
        <v>3</v>
      </c>
      <c r="CB43" s="188">
        <v>10</v>
      </c>
      <c r="CC43" s="188">
        <v>9</v>
      </c>
      <c r="CD43" s="188">
        <v>7</v>
      </c>
      <c r="CE43" s="188">
        <v>11</v>
      </c>
      <c r="CF43" s="188">
        <v>1</v>
      </c>
      <c r="CG43" s="188">
        <v>5</v>
      </c>
      <c r="CH43" s="188">
        <v>10</v>
      </c>
      <c r="CI43" s="188">
        <v>5</v>
      </c>
      <c r="CJ43" s="3" t="s">
        <v>146</v>
      </c>
      <c r="CK43" s="4">
        <v>2</v>
      </c>
      <c r="CL43" s="3" t="s">
        <v>145</v>
      </c>
      <c r="CM43" s="3">
        <v>0</v>
      </c>
      <c r="CN43" s="3" t="s">
        <v>159</v>
      </c>
      <c r="CO43" s="4">
        <v>7</v>
      </c>
      <c r="CP43" s="3" t="s">
        <v>152</v>
      </c>
      <c r="CQ43" s="4">
        <v>9</v>
      </c>
      <c r="CR43" s="3" t="s">
        <v>154</v>
      </c>
      <c r="CS43" s="3">
        <v>10</v>
      </c>
      <c r="CT43" s="3" t="s">
        <v>149</v>
      </c>
      <c r="CU43" s="4">
        <v>3</v>
      </c>
      <c r="CV43" s="163">
        <f>SUM($CK43,$CM43,$CO43,$CQ43,$CS43,$CU43)</f>
        <v>31</v>
      </c>
      <c r="CW43" s="183" t="s">
        <v>245</v>
      </c>
    </row>
    <row r="44" spans="1:102" s="189" customFormat="1" ht="18" customHeight="1">
      <c r="A44" s="164"/>
      <c r="B44" s="159"/>
      <c r="C44" s="190"/>
      <c r="D44" s="160"/>
      <c r="E44" s="144" t="s">
        <v>135</v>
      </c>
      <c r="F44" s="145" t="s">
        <v>135</v>
      </c>
      <c r="G44" s="183" t="s">
        <v>247</v>
      </c>
      <c r="H44" s="184" t="s">
        <v>248</v>
      </c>
      <c r="I44" s="185" t="s">
        <v>138</v>
      </c>
      <c r="J44" s="186" t="s">
        <v>169</v>
      </c>
      <c r="K44" s="186"/>
      <c r="L44" s="187" t="s">
        <v>140</v>
      </c>
      <c r="M44" s="151"/>
      <c r="N44" s="152">
        <f>SUM($AG44,$BO44)</f>
        <v>9.75</v>
      </c>
      <c r="O44" s="153">
        <f>SUM($BX44)</f>
        <v>17</v>
      </c>
      <c r="P44" s="153">
        <f>SUM($CV44)</f>
        <v>30</v>
      </c>
      <c r="Q44" s="80" t="s">
        <v>141</v>
      </c>
      <c r="R44" s="7">
        <v>0</v>
      </c>
      <c r="S44" s="7" t="s">
        <v>142</v>
      </c>
      <c r="T44" s="7">
        <v>0</v>
      </c>
      <c r="U44" s="7" t="s">
        <v>142</v>
      </c>
      <c r="V44" s="7">
        <v>0</v>
      </c>
      <c r="W44" s="7" t="s">
        <v>144</v>
      </c>
      <c r="X44" s="7">
        <v>2</v>
      </c>
      <c r="Y44" s="7" t="s">
        <v>142</v>
      </c>
      <c r="Z44" s="7">
        <v>0</v>
      </c>
      <c r="AA44" s="7" t="s">
        <v>145</v>
      </c>
      <c r="AB44" s="7">
        <v>2</v>
      </c>
      <c r="AC44" s="7" t="s">
        <v>144</v>
      </c>
      <c r="AD44" s="7">
        <v>2</v>
      </c>
      <c r="AE44" s="7" t="s">
        <v>145</v>
      </c>
      <c r="AF44" s="7">
        <v>0</v>
      </c>
      <c r="AG44" s="154">
        <f>SUM($R44,$T44,$V44,$X44,$Z44,$AB44,$AD44,$AF44)</f>
        <v>6</v>
      </c>
      <c r="AH44" s="20" t="s">
        <v>151</v>
      </c>
      <c r="AI44" s="20" t="s">
        <v>151</v>
      </c>
      <c r="AJ44" s="20">
        <v>3</v>
      </c>
      <c r="AK44" s="20" t="s">
        <v>147</v>
      </c>
      <c r="AL44" s="20" t="s">
        <v>147</v>
      </c>
      <c r="AM44" s="20">
        <v>3</v>
      </c>
      <c r="AN44" s="21" t="s">
        <v>141</v>
      </c>
      <c r="AO44" s="21" t="s">
        <v>141</v>
      </c>
      <c r="AP44" s="20">
        <v>0</v>
      </c>
      <c r="AQ44" s="20" t="s">
        <v>141</v>
      </c>
      <c r="AR44" s="20" t="s">
        <v>141</v>
      </c>
      <c r="AS44" s="20">
        <v>0</v>
      </c>
      <c r="AT44" s="20" t="s">
        <v>141</v>
      </c>
      <c r="AU44" s="20" t="s">
        <v>141</v>
      </c>
      <c r="AV44" s="20">
        <v>0</v>
      </c>
      <c r="AW44" s="20" t="s">
        <v>141</v>
      </c>
      <c r="AX44" s="20" t="s">
        <v>141</v>
      </c>
      <c r="AY44" s="20">
        <v>0</v>
      </c>
      <c r="AZ44" s="20" t="s">
        <v>147</v>
      </c>
      <c r="BA44" s="20" t="s">
        <v>147</v>
      </c>
      <c r="BB44" s="20">
        <v>3</v>
      </c>
      <c r="BC44" s="20" t="s">
        <v>145</v>
      </c>
      <c r="BD44" s="20" t="s">
        <v>145</v>
      </c>
      <c r="BE44" s="20">
        <v>1</v>
      </c>
      <c r="BF44" s="20" t="s">
        <v>147</v>
      </c>
      <c r="BG44" s="20" t="s">
        <v>147</v>
      </c>
      <c r="BH44" s="20">
        <v>3</v>
      </c>
      <c r="BI44" s="20" t="s">
        <v>145</v>
      </c>
      <c r="BJ44" s="20" t="s">
        <v>145</v>
      </c>
      <c r="BK44" s="20">
        <v>1</v>
      </c>
      <c r="BL44" s="20" t="s">
        <v>145</v>
      </c>
      <c r="BM44" s="20" t="s">
        <v>145</v>
      </c>
      <c r="BN44" s="20">
        <v>1</v>
      </c>
      <c r="BO44" s="155">
        <f>SUM(BN44,BK44,BH44,BE44,BB44,AY44,AV44,AS44,AP44,AM44,AJ44)*0.25</f>
        <v>3.75</v>
      </c>
      <c r="BP44" s="10" t="s">
        <v>153</v>
      </c>
      <c r="BQ44" s="10">
        <v>5</v>
      </c>
      <c r="BR44" s="10" t="s">
        <v>146</v>
      </c>
      <c r="BS44" s="11">
        <v>2</v>
      </c>
      <c r="BT44" s="10" t="s">
        <v>151</v>
      </c>
      <c r="BU44" s="10">
        <v>4</v>
      </c>
      <c r="BV44" s="10" t="s">
        <v>153</v>
      </c>
      <c r="BW44" s="10">
        <v>6</v>
      </c>
      <c r="BX44" s="122">
        <f>SUM($BQ44,$BS44,$BU44,$BW44)</f>
        <v>17</v>
      </c>
      <c r="BY44" s="188">
        <v>2</v>
      </c>
      <c r="BZ44" s="188">
        <v>1</v>
      </c>
      <c r="CA44" s="188">
        <v>1</v>
      </c>
      <c r="CB44" s="188">
        <v>6</v>
      </c>
      <c r="CC44" s="188">
        <v>2</v>
      </c>
      <c r="CD44" s="188">
        <v>2</v>
      </c>
      <c r="CE44" s="188">
        <v>9</v>
      </c>
      <c r="CF44" s="188">
        <v>5</v>
      </c>
      <c r="CG44" s="188">
        <v>4</v>
      </c>
      <c r="CH44" s="188">
        <v>4</v>
      </c>
      <c r="CI44" s="188">
        <v>2</v>
      </c>
      <c r="CJ44" s="3" t="s">
        <v>146</v>
      </c>
      <c r="CK44" s="4">
        <v>2</v>
      </c>
      <c r="CL44" s="3" t="s">
        <v>145</v>
      </c>
      <c r="CM44" s="3">
        <v>0</v>
      </c>
      <c r="CN44" s="3" t="s">
        <v>151</v>
      </c>
      <c r="CO44" s="3">
        <v>5</v>
      </c>
      <c r="CP44" s="3" t="s">
        <v>159</v>
      </c>
      <c r="CQ44" s="4">
        <v>5</v>
      </c>
      <c r="CR44" s="3" t="s">
        <v>154</v>
      </c>
      <c r="CS44" s="3">
        <v>10</v>
      </c>
      <c r="CT44" s="3" t="s">
        <v>170</v>
      </c>
      <c r="CU44" s="4">
        <v>8</v>
      </c>
      <c r="CV44" s="163">
        <f>SUM($CK44,$CM44,$CO44,$CQ44,$CS44,$CU44)</f>
        <v>30</v>
      </c>
      <c r="CW44" s="183" t="s">
        <v>247</v>
      </c>
    </row>
    <row r="45" spans="1:102" s="189" customFormat="1" ht="18" customHeight="1">
      <c r="A45" s="201" t="s">
        <v>160</v>
      </c>
      <c r="B45" s="159"/>
      <c r="C45" s="202" t="s">
        <v>160</v>
      </c>
      <c r="D45" s="160"/>
      <c r="E45" s="203" t="s">
        <v>160</v>
      </c>
      <c r="F45" s="145"/>
      <c r="G45" s="183" t="s">
        <v>249</v>
      </c>
      <c r="H45" s="184" t="s">
        <v>250</v>
      </c>
      <c r="I45" s="204" t="s">
        <v>157</v>
      </c>
      <c r="J45" s="186" t="s">
        <v>158</v>
      </c>
      <c r="K45" s="186"/>
      <c r="L45" s="187" t="s">
        <v>140</v>
      </c>
      <c r="M45" s="205"/>
      <c r="N45" s="206">
        <v>66</v>
      </c>
      <c r="O45" s="150">
        <f>SUM($BX45)</f>
        <v>19</v>
      </c>
      <c r="P45" s="150">
        <f>SUM($CV45)</f>
        <v>32</v>
      </c>
      <c r="Q45" s="90" t="s">
        <v>153</v>
      </c>
      <c r="R45" s="90">
        <v>8</v>
      </c>
      <c r="S45" s="90" t="s">
        <v>251</v>
      </c>
      <c r="T45" s="90">
        <v>9</v>
      </c>
      <c r="U45" s="90" t="s">
        <v>154</v>
      </c>
      <c r="V45" s="90">
        <v>10</v>
      </c>
      <c r="W45" s="90" t="s">
        <v>147</v>
      </c>
      <c r="X45" s="90">
        <v>7</v>
      </c>
      <c r="Y45" s="90" t="s">
        <v>251</v>
      </c>
      <c r="Z45" s="90">
        <v>9</v>
      </c>
      <c r="AA45" s="90" t="s">
        <v>153</v>
      </c>
      <c r="AB45" s="90">
        <v>9</v>
      </c>
      <c r="AC45" s="90" t="s">
        <v>147</v>
      </c>
      <c r="AD45" s="90">
        <v>7</v>
      </c>
      <c r="AE45" s="90" t="s">
        <v>251</v>
      </c>
      <c r="AF45" s="90">
        <v>7</v>
      </c>
      <c r="AG45" s="207">
        <f>SUM($R45,$T45,$V45,$X45,$Z45,$AB45,$AD45,$AF45)</f>
        <v>66</v>
      </c>
      <c r="AH45" s="91" t="s">
        <v>151</v>
      </c>
      <c r="AI45" s="91" t="s">
        <v>252</v>
      </c>
      <c r="AJ45" s="92">
        <v>6</v>
      </c>
      <c r="AK45" s="91" t="s">
        <v>252</v>
      </c>
      <c r="AL45" s="91" t="s">
        <v>147</v>
      </c>
      <c r="AM45" s="92">
        <v>5</v>
      </c>
      <c r="AN45" s="91" t="s">
        <v>147</v>
      </c>
      <c r="AO45" s="91" t="s">
        <v>147</v>
      </c>
      <c r="AP45" s="91">
        <v>3</v>
      </c>
      <c r="AQ45" s="91" t="s">
        <v>252</v>
      </c>
      <c r="AR45" s="91" t="s">
        <v>151</v>
      </c>
      <c r="AS45" s="91">
        <v>6</v>
      </c>
      <c r="AT45" s="91" t="s">
        <v>253</v>
      </c>
      <c r="AU45" s="91" t="s">
        <v>147</v>
      </c>
      <c r="AV45" s="91">
        <v>4</v>
      </c>
      <c r="AW45" s="91" t="s">
        <v>251</v>
      </c>
      <c r="AX45" s="91" t="s">
        <v>253</v>
      </c>
      <c r="AY45" s="91">
        <v>6</v>
      </c>
      <c r="AZ45" s="208" t="s">
        <v>146</v>
      </c>
      <c r="BA45" s="208" t="s">
        <v>146</v>
      </c>
      <c r="BB45" s="208">
        <v>4</v>
      </c>
      <c r="BC45" s="91" t="s">
        <v>254</v>
      </c>
      <c r="BD45" s="91" t="s">
        <v>255</v>
      </c>
      <c r="BE45" s="91">
        <v>4</v>
      </c>
      <c r="BF45" s="91" t="s">
        <v>252</v>
      </c>
      <c r="BG45" s="91" t="s">
        <v>253</v>
      </c>
      <c r="BH45" s="91">
        <v>5</v>
      </c>
      <c r="BI45" s="91" t="s">
        <v>251</v>
      </c>
      <c r="BJ45" s="91" t="s">
        <v>251</v>
      </c>
      <c r="BK45" s="91">
        <v>6</v>
      </c>
      <c r="BL45" s="91" t="s">
        <v>253</v>
      </c>
      <c r="BM45" s="91" t="s">
        <v>253</v>
      </c>
      <c r="BN45" s="92">
        <v>4</v>
      </c>
      <c r="BO45" s="155">
        <f>SUM(BN45,BK45,BH45,BE45,BB45,AY45,AV45,AS45,AP45,AM45,AJ45)*0.25</f>
        <v>13.25</v>
      </c>
      <c r="BP45" s="91" t="s">
        <v>251</v>
      </c>
      <c r="BQ45" s="91">
        <v>3</v>
      </c>
      <c r="BR45" s="91" t="s">
        <v>251</v>
      </c>
      <c r="BS45" s="91">
        <v>5</v>
      </c>
      <c r="BT45" s="91" t="s">
        <v>153</v>
      </c>
      <c r="BU45" s="92">
        <v>6</v>
      </c>
      <c r="BV45" s="91" t="s">
        <v>251</v>
      </c>
      <c r="BW45" s="92">
        <v>5</v>
      </c>
      <c r="BX45" s="209">
        <f>SUM($BQ45,$BS45,$BU45,$BW45)</f>
        <v>19</v>
      </c>
      <c r="BY45" s="210">
        <v>11</v>
      </c>
      <c r="BZ45" s="210">
        <v>8</v>
      </c>
      <c r="CA45" s="210">
        <v>3</v>
      </c>
      <c r="CB45" s="210">
        <v>10</v>
      </c>
      <c r="CC45" s="210">
        <v>9</v>
      </c>
      <c r="CD45" s="210">
        <v>7</v>
      </c>
      <c r="CE45" s="210">
        <v>11</v>
      </c>
      <c r="CF45" s="210">
        <v>1</v>
      </c>
      <c r="CG45" s="210">
        <v>5</v>
      </c>
      <c r="CH45" s="210">
        <v>10</v>
      </c>
      <c r="CI45" s="210">
        <v>5</v>
      </c>
      <c r="CJ45" s="90" t="s">
        <v>253</v>
      </c>
      <c r="CK45" s="90">
        <v>2</v>
      </c>
      <c r="CL45" s="90" t="s">
        <v>145</v>
      </c>
      <c r="CM45" s="90">
        <v>0</v>
      </c>
      <c r="CN45" s="90" t="s">
        <v>251</v>
      </c>
      <c r="CO45" s="90">
        <v>7</v>
      </c>
      <c r="CP45" s="90" t="s">
        <v>256</v>
      </c>
      <c r="CQ45" s="90">
        <v>9</v>
      </c>
      <c r="CR45" s="90" t="s">
        <v>154</v>
      </c>
      <c r="CS45" s="90">
        <v>10</v>
      </c>
      <c r="CT45" s="90" t="s">
        <v>147</v>
      </c>
      <c r="CU45" s="90">
        <v>4</v>
      </c>
      <c r="CV45" s="205">
        <f>SUM($CK45,$CM45,$CO45,$CQ45,$CS45,$CU45)</f>
        <v>32</v>
      </c>
      <c r="CW45" s="183" t="s">
        <v>249</v>
      </c>
      <c r="CX45" s="211"/>
    </row>
    <row r="46" spans="1:102" s="189" customFormat="1" ht="18" customHeight="1">
      <c r="A46" s="181" t="s">
        <v>135</v>
      </c>
      <c r="B46" s="159" t="s">
        <v>135</v>
      </c>
      <c r="C46" s="166" t="s">
        <v>135</v>
      </c>
      <c r="D46" s="160" t="s">
        <v>135</v>
      </c>
      <c r="E46" s="144" t="s">
        <v>135</v>
      </c>
      <c r="F46" s="145" t="s">
        <v>135</v>
      </c>
      <c r="G46" s="183" t="s">
        <v>257</v>
      </c>
      <c r="H46" s="184" t="s">
        <v>258</v>
      </c>
      <c r="I46" s="185" t="s">
        <v>157</v>
      </c>
      <c r="J46" s="186" t="s">
        <v>158</v>
      </c>
      <c r="K46" s="186"/>
      <c r="L46" s="187" t="s">
        <v>140</v>
      </c>
      <c r="M46" s="151" t="s">
        <v>135</v>
      </c>
      <c r="N46" s="152">
        <f>SUM($AG46,$BO46)</f>
        <v>36.5</v>
      </c>
      <c r="O46" s="153">
        <f>SUM($BX46)</f>
        <v>19</v>
      </c>
      <c r="P46" s="153">
        <f>SUM($CV46)</f>
        <v>29</v>
      </c>
      <c r="Q46" s="80" t="s">
        <v>141</v>
      </c>
      <c r="R46" s="7">
        <v>0</v>
      </c>
      <c r="S46" s="7" t="s">
        <v>182</v>
      </c>
      <c r="T46" s="8">
        <v>4</v>
      </c>
      <c r="U46" s="7" t="s">
        <v>175</v>
      </c>
      <c r="V46" s="8">
        <v>5</v>
      </c>
      <c r="W46" s="7" t="s">
        <v>144</v>
      </c>
      <c r="X46" s="7">
        <v>2</v>
      </c>
      <c r="Y46" s="7" t="s">
        <v>141</v>
      </c>
      <c r="Z46" s="7">
        <v>6</v>
      </c>
      <c r="AA46" s="7" t="s">
        <v>153</v>
      </c>
      <c r="AB46" s="7">
        <v>9</v>
      </c>
      <c r="AC46" s="7" t="s">
        <v>144</v>
      </c>
      <c r="AD46" s="7">
        <v>2</v>
      </c>
      <c r="AE46" s="7" t="s">
        <v>149</v>
      </c>
      <c r="AF46" s="8">
        <v>2</v>
      </c>
      <c r="AG46" s="154">
        <f>SUM($R46,$T46,$V46,$X46,$Z46,$AB46,$AD46,$AF46)</f>
        <v>30</v>
      </c>
      <c r="AH46" s="20" t="s">
        <v>147</v>
      </c>
      <c r="AI46" s="20" t="s">
        <v>147</v>
      </c>
      <c r="AJ46" s="20">
        <v>3</v>
      </c>
      <c r="AK46" s="20" t="s">
        <v>147</v>
      </c>
      <c r="AL46" s="20" t="s">
        <v>147</v>
      </c>
      <c r="AM46" s="20">
        <v>3</v>
      </c>
      <c r="AN46" s="21" t="s">
        <v>141</v>
      </c>
      <c r="AO46" s="21" t="s">
        <v>141</v>
      </c>
      <c r="AP46" s="20">
        <v>0</v>
      </c>
      <c r="AQ46" s="20" t="s">
        <v>151</v>
      </c>
      <c r="AR46" s="20" t="s">
        <v>151</v>
      </c>
      <c r="AS46" s="20">
        <v>3</v>
      </c>
      <c r="AT46" s="20" t="s">
        <v>147</v>
      </c>
      <c r="AU46" s="20" t="s">
        <v>147</v>
      </c>
      <c r="AV46" s="20">
        <v>3</v>
      </c>
      <c r="AW46" s="20" t="s">
        <v>151</v>
      </c>
      <c r="AX46" s="20" t="s">
        <v>151</v>
      </c>
      <c r="AY46" s="20">
        <v>3</v>
      </c>
      <c r="AZ46" s="20" t="s">
        <v>151</v>
      </c>
      <c r="BA46" s="20" t="s">
        <v>151</v>
      </c>
      <c r="BB46" s="20">
        <v>3</v>
      </c>
      <c r="BC46" s="20" t="s">
        <v>145</v>
      </c>
      <c r="BD46" s="20" t="s">
        <v>145</v>
      </c>
      <c r="BE46" s="20">
        <v>1</v>
      </c>
      <c r="BF46" s="20" t="s">
        <v>151</v>
      </c>
      <c r="BG46" s="20" t="s">
        <v>151</v>
      </c>
      <c r="BH46" s="20">
        <v>3</v>
      </c>
      <c r="BI46" s="20" t="s">
        <v>151</v>
      </c>
      <c r="BJ46" s="20" t="s">
        <v>151</v>
      </c>
      <c r="BK46" s="20">
        <v>3</v>
      </c>
      <c r="BL46" s="20" t="s">
        <v>145</v>
      </c>
      <c r="BM46" s="20" t="s">
        <v>145</v>
      </c>
      <c r="BN46" s="20">
        <v>1</v>
      </c>
      <c r="BO46" s="155">
        <f>SUM(BN46,BK46,BH46,BE46,BB46,AY46,AV46,AS46,AP46,AM46,AJ46)*0.25</f>
        <v>6.5</v>
      </c>
      <c r="BP46" s="10" t="s">
        <v>159</v>
      </c>
      <c r="BQ46" s="11">
        <v>3</v>
      </c>
      <c r="BR46" s="10" t="s">
        <v>151</v>
      </c>
      <c r="BS46" s="10">
        <v>4</v>
      </c>
      <c r="BT46" s="10" t="s">
        <v>151</v>
      </c>
      <c r="BU46" s="10">
        <v>4</v>
      </c>
      <c r="BV46" s="10" t="s">
        <v>152</v>
      </c>
      <c r="BW46" s="11">
        <v>8</v>
      </c>
      <c r="BX46" s="122">
        <f>SUM($BQ46,$BS46,$BU46,$BW46)</f>
        <v>19</v>
      </c>
      <c r="BY46" s="188">
        <v>9</v>
      </c>
      <c r="BZ46" s="188">
        <v>10</v>
      </c>
      <c r="CA46" s="188">
        <v>3</v>
      </c>
      <c r="CB46" s="188">
        <v>8</v>
      </c>
      <c r="CC46" s="188">
        <v>9</v>
      </c>
      <c r="CD46" s="188">
        <v>5</v>
      </c>
      <c r="CE46" s="188">
        <v>11</v>
      </c>
      <c r="CF46" s="188">
        <v>1</v>
      </c>
      <c r="CG46" s="188">
        <v>11</v>
      </c>
      <c r="CH46" s="188">
        <v>10</v>
      </c>
      <c r="CI46" s="188">
        <v>5</v>
      </c>
      <c r="CJ46" s="3" t="s">
        <v>146</v>
      </c>
      <c r="CK46" s="4">
        <v>2</v>
      </c>
      <c r="CL46" s="3" t="s">
        <v>163</v>
      </c>
      <c r="CM46" s="4">
        <v>2</v>
      </c>
      <c r="CN46" s="3" t="s">
        <v>159</v>
      </c>
      <c r="CO46" s="4">
        <v>7</v>
      </c>
      <c r="CP46" s="3" t="s">
        <v>159</v>
      </c>
      <c r="CQ46" s="4">
        <v>5</v>
      </c>
      <c r="CR46" s="3" t="s">
        <v>154</v>
      </c>
      <c r="CS46" s="3">
        <v>10</v>
      </c>
      <c r="CT46" s="3" t="s">
        <v>149</v>
      </c>
      <c r="CU46" s="4">
        <v>3</v>
      </c>
      <c r="CV46" s="163">
        <f>SUM($CK46,$CM46,$CO46,$CQ46,$CS46,$CU46)</f>
        <v>29</v>
      </c>
      <c r="CW46" s="183" t="s">
        <v>257</v>
      </c>
    </row>
    <row r="47" spans="1:102" s="189" customFormat="1" ht="18" customHeight="1">
      <c r="A47" s="181" t="s">
        <v>135</v>
      </c>
      <c r="B47" s="159" t="s">
        <v>135</v>
      </c>
      <c r="C47" s="166" t="s">
        <v>135</v>
      </c>
      <c r="D47" s="160" t="s">
        <v>135</v>
      </c>
      <c r="E47" s="212"/>
      <c r="F47" s="145"/>
      <c r="G47" s="183" t="s">
        <v>257</v>
      </c>
      <c r="H47" s="184" t="s">
        <v>259</v>
      </c>
      <c r="I47" s="185" t="s">
        <v>157</v>
      </c>
      <c r="J47" s="186" t="s">
        <v>158</v>
      </c>
      <c r="K47" s="183" t="s">
        <v>260</v>
      </c>
      <c r="L47" s="187" t="s">
        <v>140</v>
      </c>
      <c r="M47" s="151" t="s">
        <v>135</v>
      </c>
      <c r="N47" s="152">
        <f>SUM($AG47,$BO47)</f>
        <v>59.5</v>
      </c>
      <c r="O47" s="153">
        <f>SUM($BX47)</f>
        <v>25</v>
      </c>
      <c r="P47" s="153">
        <f>SUM($CV47)</f>
        <v>37</v>
      </c>
      <c r="Q47" s="80" t="s">
        <v>141</v>
      </c>
      <c r="R47" s="7">
        <v>0</v>
      </c>
      <c r="S47" s="7" t="s">
        <v>151</v>
      </c>
      <c r="T47" s="7">
        <v>9</v>
      </c>
      <c r="U47" s="7" t="s">
        <v>152</v>
      </c>
      <c r="V47" s="8">
        <v>10</v>
      </c>
      <c r="W47" s="7" t="s">
        <v>144</v>
      </c>
      <c r="X47" s="7">
        <v>2</v>
      </c>
      <c r="Y47" s="7" t="s">
        <v>151</v>
      </c>
      <c r="Z47" s="7">
        <v>9</v>
      </c>
      <c r="AA47" s="7" t="s">
        <v>154</v>
      </c>
      <c r="AB47" s="7">
        <v>10</v>
      </c>
      <c r="AC47" s="7" t="s">
        <v>144</v>
      </c>
      <c r="AD47" s="7">
        <v>2</v>
      </c>
      <c r="AE47" s="7" t="s">
        <v>153</v>
      </c>
      <c r="AF47" s="7">
        <v>8</v>
      </c>
      <c r="AG47" s="154">
        <f>SUM($R47,$T47,$V47,$X47,$Z47,$AB47,$AD47,$AF47)</f>
        <v>50</v>
      </c>
      <c r="AH47" s="20" t="s">
        <v>147</v>
      </c>
      <c r="AI47" s="20" t="s">
        <v>147</v>
      </c>
      <c r="AJ47" s="20">
        <v>3</v>
      </c>
      <c r="AK47" s="20" t="s">
        <v>147</v>
      </c>
      <c r="AL47" s="20" t="s">
        <v>147</v>
      </c>
      <c r="AM47" s="20">
        <v>3</v>
      </c>
      <c r="AN47" s="21" t="s">
        <v>141</v>
      </c>
      <c r="AO47" s="21" t="s">
        <v>141</v>
      </c>
      <c r="AP47" s="20">
        <v>0</v>
      </c>
      <c r="AQ47" s="20" t="s">
        <v>154</v>
      </c>
      <c r="AR47" s="20" t="s">
        <v>151</v>
      </c>
      <c r="AS47" s="20">
        <v>5</v>
      </c>
      <c r="AT47" s="20" t="s">
        <v>147</v>
      </c>
      <c r="AU47" s="20" t="s">
        <v>147</v>
      </c>
      <c r="AV47" s="20">
        <v>3</v>
      </c>
      <c r="AW47" s="20" t="s">
        <v>151</v>
      </c>
      <c r="AX47" s="20" t="s">
        <v>151</v>
      </c>
      <c r="AY47" s="20">
        <v>3</v>
      </c>
      <c r="AZ47" s="20" t="s">
        <v>151</v>
      </c>
      <c r="BA47" s="20" t="s">
        <v>151</v>
      </c>
      <c r="BB47" s="20">
        <v>3</v>
      </c>
      <c r="BC47" s="20" t="s">
        <v>145</v>
      </c>
      <c r="BD47" s="20" t="s">
        <v>145</v>
      </c>
      <c r="BE47" s="20">
        <v>1</v>
      </c>
      <c r="BF47" s="20" t="s">
        <v>154</v>
      </c>
      <c r="BG47" s="20" t="s">
        <v>153</v>
      </c>
      <c r="BH47" s="20">
        <v>8</v>
      </c>
      <c r="BI47" s="20" t="s">
        <v>154</v>
      </c>
      <c r="BJ47" s="20" t="s">
        <v>153</v>
      </c>
      <c r="BK47" s="20">
        <v>8</v>
      </c>
      <c r="BL47" s="20" t="s">
        <v>145</v>
      </c>
      <c r="BM47" s="20" t="s">
        <v>145</v>
      </c>
      <c r="BN47" s="20">
        <v>1</v>
      </c>
      <c r="BO47" s="155">
        <f>SUM(BN47,BK47,BH47,BE47,BB47,AY47,AV47,AS47,AP47,AM47,AJ47)*0.25</f>
        <v>9.5</v>
      </c>
      <c r="BP47" s="10" t="s">
        <v>153</v>
      </c>
      <c r="BQ47" s="10">
        <v>5</v>
      </c>
      <c r="BR47" s="10" t="s">
        <v>153</v>
      </c>
      <c r="BS47" s="10">
        <v>6</v>
      </c>
      <c r="BT47" s="10" t="s">
        <v>153</v>
      </c>
      <c r="BU47" s="10">
        <v>6</v>
      </c>
      <c r="BV47" s="10" t="s">
        <v>152</v>
      </c>
      <c r="BW47" s="11">
        <v>8</v>
      </c>
      <c r="BX47" s="122">
        <f>SUM($BQ47,$BS47,$BU47,$BW47)</f>
        <v>25</v>
      </c>
      <c r="BY47" s="188">
        <v>8</v>
      </c>
      <c r="BZ47" s="188">
        <v>9</v>
      </c>
      <c r="CA47" s="188">
        <v>3</v>
      </c>
      <c r="CB47" s="188">
        <v>10</v>
      </c>
      <c r="CC47" s="188">
        <v>4</v>
      </c>
      <c r="CD47" s="188">
        <v>5</v>
      </c>
      <c r="CE47" s="188">
        <v>6</v>
      </c>
      <c r="CF47" s="188">
        <v>1</v>
      </c>
      <c r="CG47" s="188">
        <v>11</v>
      </c>
      <c r="CH47" s="188">
        <v>7</v>
      </c>
      <c r="CI47" s="188">
        <v>2</v>
      </c>
      <c r="CJ47" s="3" t="s">
        <v>146</v>
      </c>
      <c r="CK47" s="4">
        <v>2</v>
      </c>
      <c r="CL47" s="3" t="s">
        <v>145</v>
      </c>
      <c r="CM47" s="3">
        <v>0</v>
      </c>
      <c r="CN47" s="3" t="s">
        <v>151</v>
      </c>
      <c r="CO47" s="3">
        <v>5</v>
      </c>
      <c r="CP47" s="3" t="s">
        <v>154</v>
      </c>
      <c r="CQ47" s="3">
        <v>10</v>
      </c>
      <c r="CR47" s="3" t="s">
        <v>154</v>
      </c>
      <c r="CS47" s="3">
        <v>10</v>
      </c>
      <c r="CT47" s="3" t="s">
        <v>154</v>
      </c>
      <c r="CU47" s="3">
        <v>10</v>
      </c>
      <c r="CV47" s="163">
        <f>SUM($CK47,$CM47,$CO47,$CQ47,$CS47,$CU47)</f>
        <v>37</v>
      </c>
      <c r="CW47" s="183" t="s">
        <v>257</v>
      </c>
    </row>
    <row r="48" spans="1:102" s="189" customFormat="1" ht="18" customHeight="1">
      <c r="A48" s="181" t="s">
        <v>135</v>
      </c>
      <c r="B48" s="159" t="s">
        <v>135</v>
      </c>
      <c r="C48" s="166" t="s">
        <v>135</v>
      </c>
      <c r="D48" s="160" t="s">
        <v>135</v>
      </c>
      <c r="E48" s="144"/>
      <c r="F48" s="145"/>
      <c r="G48" s="183" t="s">
        <v>261</v>
      </c>
      <c r="H48" s="184" t="s">
        <v>262</v>
      </c>
      <c r="I48" s="185" t="s">
        <v>157</v>
      </c>
      <c r="J48" s="186" t="s">
        <v>158</v>
      </c>
      <c r="K48" s="186"/>
      <c r="L48" s="187" t="s">
        <v>140</v>
      </c>
      <c r="M48" s="151" t="s">
        <v>135</v>
      </c>
      <c r="N48" s="152">
        <f>SUM($AG48,$BO48)</f>
        <v>42.25</v>
      </c>
      <c r="O48" s="153">
        <f>SUM($BX48)</f>
        <v>27</v>
      </c>
      <c r="P48" s="153">
        <f>SUM($CV48)</f>
        <v>23</v>
      </c>
      <c r="Q48" s="80" t="s">
        <v>141</v>
      </c>
      <c r="R48" s="7">
        <v>0</v>
      </c>
      <c r="S48" s="7" t="s">
        <v>144</v>
      </c>
      <c r="T48" s="7">
        <v>2</v>
      </c>
      <c r="U48" s="7" t="s">
        <v>147</v>
      </c>
      <c r="V48" s="7">
        <v>7</v>
      </c>
      <c r="W48" s="7" t="s">
        <v>144</v>
      </c>
      <c r="X48" s="7">
        <v>2</v>
      </c>
      <c r="Y48" s="7" t="s">
        <v>145</v>
      </c>
      <c r="Z48" s="7">
        <v>8</v>
      </c>
      <c r="AA48" s="7" t="s">
        <v>154</v>
      </c>
      <c r="AB48" s="7">
        <v>10</v>
      </c>
      <c r="AC48" s="7" t="s">
        <v>144</v>
      </c>
      <c r="AD48" s="7">
        <v>2</v>
      </c>
      <c r="AE48" s="7" t="s">
        <v>147</v>
      </c>
      <c r="AF48" s="7">
        <v>4</v>
      </c>
      <c r="AG48" s="154">
        <f>SUM($R48,$T48,$V48,$X48,$Z48,$AB48,$AD48,$AF48)</f>
        <v>35</v>
      </c>
      <c r="AH48" s="20" t="s">
        <v>151</v>
      </c>
      <c r="AI48" s="20" t="s">
        <v>151</v>
      </c>
      <c r="AJ48" s="20">
        <v>3</v>
      </c>
      <c r="AK48" s="20" t="s">
        <v>151</v>
      </c>
      <c r="AL48" s="20" t="s">
        <v>151</v>
      </c>
      <c r="AM48" s="20">
        <v>3</v>
      </c>
      <c r="AN48" s="21" t="s">
        <v>147</v>
      </c>
      <c r="AO48" s="21" t="s">
        <v>147</v>
      </c>
      <c r="AP48" s="20">
        <v>3</v>
      </c>
      <c r="AQ48" s="20" t="s">
        <v>151</v>
      </c>
      <c r="AR48" s="20" t="s">
        <v>151</v>
      </c>
      <c r="AS48" s="20">
        <v>3</v>
      </c>
      <c r="AT48" s="20" t="s">
        <v>147</v>
      </c>
      <c r="AU48" s="20" t="s">
        <v>147</v>
      </c>
      <c r="AV48" s="20">
        <v>3</v>
      </c>
      <c r="AW48" s="20" t="s">
        <v>151</v>
      </c>
      <c r="AX48" s="20" t="s">
        <v>151</v>
      </c>
      <c r="AY48" s="20">
        <v>3</v>
      </c>
      <c r="AZ48" s="20" t="s">
        <v>151</v>
      </c>
      <c r="BA48" s="20" t="s">
        <v>151</v>
      </c>
      <c r="BB48" s="20">
        <v>3</v>
      </c>
      <c r="BC48" s="20" t="s">
        <v>145</v>
      </c>
      <c r="BD48" s="20" t="s">
        <v>145</v>
      </c>
      <c r="BE48" s="20">
        <v>1</v>
      </c>
      <c r="BF48" s="20" t="s">
        <v>151</v>
      </c>
      <c r="BG48" s="20" t="s">
        <v>151</v>
      </c>
      <c r="BH48" s="20">
        <v>3</v>
      </c>
      <c r="BI48" s="20" t="s">
        <v>151</v>
      </c>
      <c r="BJ48" s="20" t="s">
        <v>151</v>
      </c>
      <c r="BK48" s="20">
        <v>3</v>
      </c>
      <c r="BL48" s="20" t="s">
        <v>145</v>
      </c>
      <c r="BM48" s="20" t="s">
        <v>145</v>
      </c>
      <c r="BN48" s="20">
        <v>1</v>
      </c>
      <c r="BO48" s="155">
        <f>SUM(BN48,BK48,BH48,BE48,BB48,AY48,AV48,AS48,AP48,AM48,AJ48)*0.25</f>
        <v>7.25</v>
      </c>
      <c r="BP48" s="10" t="s">
        <v>153</v>
      </c>
      <c r="BQ48" s="10">
        <v>5</v>
      </c>
      <c r="BR48" s="10" t="s">
        <v>153</v>
      </c>
      <c r="BS48" s="10">
        <v>6</v>
      </c>
      <c r="BT48" s="10" t="s">
        <v>152</v>
      </c>
      <c r="BU48" s="11">
        <v>8</v>
      </c>
      <c r="BV48" s="10" t="s">
        <v>152</v>
      </c>
      <c r="BW48" s="11">
        <v>8</v>
      </c>
      <c r="BX48" s="122">
        <f>SUM($BQ48,$BS48,$BU48,$BW48)</f>
        <v>27</v>
      </c>
      <c r="BY48" s="188">
        <v>9</v>
      </c>
      <c r="BZ48" s="188">
        <v>10</v>
      </c>
      <c r="CA48" s="188">
        <v>3</v>
      </c>
      <c r="CB48" s="188">
        <v>8</v>
      </c>
      <c r="CC48" s="188">
        <v>9</v>
      </c>
      <c r="CD48" s="188">
        <v>5</v>
      </c>
      <c r="CE48" s="188">
        <v>11</v>
      </c>
      <c r="CF48" s="188">
        <v>1</v>
      </c>
      <c r="CG48" s="188">
        <v>11</v>
      </c>
      <c r="CH48" s="188">
        <v>10</v>
      </c>
      <c r="CI48" s="188">
        <v>5</v>
      </c>
      <c r="CJ48" s="3" t="s">
        <v>146</v>
      </c>
      <c r="CK48" s="4">
        <v>2</v>
      </c>
      <c r="CL48" s="3" t="s">
        <v>145</v>
      </c>
      <c r="CM48" s="3">
        <v>0</v>
      </c>
      <c r="CN48" s="3" t="s">
        <v>151</v>
      </c>
      <c r="CO48" s="3">
        <v>5</v>
      </c>
      <c r="CP48" s="3" t="s">
        <v>151</v>
      </c>
      <c r="CQ48" s="3">
        <v>3</v>
      </c>
      <c r="CR48" s="3" t="s">
        <v>154</v>
      </c>
      <c r="CS48" s="3">
        <v>10</v>
      </c>
      <c r="CT48" s="3" t="s">
        <v>149</v>
      </c>
      <c r="CU48" s="4">
        <v>3</v>
      </c>
      <c r="CV48" s="163">
        <f>SUM($CK48,$CM48,$CO48,$CQ48,$CS48,$CU48)</f>
        <v>23</v>
      </c>
      <c r="CW48" s="183" t="s">
        <v>261</v>
      </c>
    </row>
    <row r="49" spans="1:102" s="189" customFormat="1" ht="18" customHeight="1">
      <c r="A49" s="181" t="s">
        <v>135</v>
      </c>
      <c r="B49" s="159" t="s">
        <v>135</v>
      </c>
      <c r="C49" s="166" t="s">
        <v>135</v>
      </c>
      <c r="D49" s="160" t="s">
        <v>135</v>
      </c>
      <c r="E49" s="144" t="s">
        <v>135</v>
      </c>
      <c r="F49" s="145" t="s">
        <v>135</v>
      </c>
      <c r="G49" s="183" t="s">
        <v>263</v>
      </c>
      <c r="H49" s="184" t="s">
        <v>264</v>
      </c>
      <c r="I49" s="185" t="s">
        <v>157</v>
      </c>
      <c r="J49" s="186" t="s">
        <v>158</v>
      </c>
      <c r="K49" s="186"/>
      <c r="L49" s="187" t="s">
        <v>140</v>
      </c>
      <c r="M49" s="151" t="s">
        <v>135</v>
      </c>
      <c r="N49" s="152">
        <f>SUM($AG49,$BO49)</f>
        <v>60.5</v>
      </c>
      <c r="O49" s="153">
        <f>SUM($BX49)</f>
        <v>25</v>
      </c>
      <c r="P49" s="153">
        <f>SUM($CV49)</f>
        <v>23</v>
      </c>
      <c r="Q49" s="80" t="s">
        <v>151</v>
      </c>
      <c r="R49" s="7">
        <v>6</v>
      </c>
      <c r="S49" s="7" t="s">
        <v>147</v>
      </c>
      <c r="T49" s="7">
        <v>8</v>
      </c>
      <c r="U49" s="7" t="s">
        <v>147</v>
      </c>
      <c r="V49" s="7">
        <v>7</v>
      </c>
      <c r="W49" s="7" t="s">
        <v>141</v>
      </c>
      <c r="X49" s="7">
        <v>4</v>
      </c>
      <c r="Y49" s="7" t="s">
        <v>151</v>
      </c>
      <c r="Z49" s="7">
        <v>9</v>
      </c>
      <c r="AA49" s="7" t="s">
        <v>153</v>
      </c>
      <c r="AB49" s="7">
        <v>9</v>
      </c>
      <c r="AC49" s="7" t="s">
        <v>141</v>
      </c>
      <c r="AD49" s="7">
        <v>4</v>
      </c>
      <c r="AE49" s="7" t="s">
        <v>147</v>
      </c>
      <c r="AF49" s="7">
        <v>4</v>
      </c>
      <c r="AG49" s="154">
        <f>SUM($R49,$T49,$V49,$X49,$Z49,$AB49,$AD49,$AF49)</f>
        <v>51</v>
      </c>
      <c r="AH49" s="20" t="s">
        <v>147</v>
      </c>
      <c r="AI49" s="20" t="s">
        <v>151</v>
      </c>
      <c r="AJ49" s="20">
        <v>3</v>
      </c>
      <c r="AK49" s="20" t="s">
        <v>147</v>
      </c>
      <c r="AL49" s="20" t="s">
        <v>151</v>
      </c>
      <c r="AM49" s="20">
        <v>3</v>
      </c>
      <c r="AN49" s="21" t="s">
        <v>147</v>
      </c>
      <c r="AO49" s="21" t="s">
        <v>151</v>
      </c>
      <c r="AP49" s="20">
        <v>3</v>
      </c>
      <c r="AQ49" s="20" t="s">
        <v>154</v>
      </c>
      <c r="AR49" s="20" t="s">
        <v>153</v>
      </c>
      <c r="AS49" s="20">
        <v>8</v>
      </c>
      <c r="AT49" s="20" t="s">
        <v>145</v>
      </c>
      <c r="AU49" s="20" t="s">
        <v>145</v>
      </c>
      <c r="AV49" s="20">
        <v>1</v>
      </c>
      <c r="AW49" s="20" t="s">
        <v>153</v>
      </c>
      <c r="AX49" s="20" t="s">
        <v>151</v>
      </c>
      <c r="AY49" s="20">
        <v>5</v>
      </c>
      <c r="AZ49" s="20" t="s">
        <v>151</v>
      </c>
      <c r="BA49" s="20" t="s">
        <v>147</v>
      </c>
      <c r="BB49" s="20">
        <v>3</v>
      </c>
      <c r="BC49" s="20" t="s">
        <v>145</v>
      </c>
      <c r="BD49" s="20" t="s">
        <v>145</v>
      </c>
      <c r="BE49" s="20">
        <v>1</v>
      </c>
      <c r="BF49" s="20" t="s">
        <v>153</v>
      </c>
      <c r="BG49" s="20" t="s">
        <v>151</v>
      </c>
      <c r="BH49" s="20">
        <v>5</v>
      </c>
      <c r="BI49" s="20" t="s">
        <v>153</v>
      </c>
      <c r="BJ49" s="20" t="s">
        <v>151</v>
      </c>
      <c r="BK49" s="20">
        <v>5</v>
      </c>
      <c r="BL49" s="20" t="s">
        <v>145</v>
      </c>
      <c r="BM49" s="20" t="s">
        <v>145</v>
      </c>
      <c r="BN49" s="20">
        <v>1</v>
      </c>
      <c r="BO49" s="155">
        <f>SUM(BN49,BK49,BH49,BE49,BB49,AY49,AV49,AS49,AP49,AM49,AJ49)*0.25</f>
        <v>9.5</v>
      </c>
      <c r="BP49" s="10" t="s">
        <v>153</v>
      </c>
      <c r="BQ49" s="10">
        <v>5</v>
      </c>
      <c r="BR49" s="10" t="s">
        <v>153</v>
      </c>
      <c r="BS49" s="10">
        <v>6</v>
      </c>
      <c r="BT49" s="10" t="s">
        <v>153</v>
      </c>
      <c r="BU49" s="10">
        <v>6</v>
      </c>
      <c r="BV49" s="10" t="s">
        <v>152</v>
      </c>
      <c r="BW49" s="11">
        <v>8</v>
      </c>
      <c r="BX49" s="122">
        <f>SUM($BQ49,$BS49,$BU49,$BW49)</f>
        <v>25</v>
      </c>
      <c r="BY49" s="188">
        <v>1</v>
      </c>
      <c r="BZ49" s="188">
        <v>1</v>
      </c>
      <c r="CA49" s="188">
        <v>1</v>
      </c>
      <c r="CB49" s="188">
        <v>10</v>
      </c>
      <c r="CC49" s="188">
        <v>1</v>
      </c>
      <c r="CD49" s="188">
        <v>1</v>
      </c>
      <c r="CE49" s="188">
        <v>11</v>
      </c>
      <c r="CF49" s="188">
        <v>1</v>
      </c>
      <c r="CG49" s="188">
        <v>1</v>
      </c>
      <c r="CH49" s="188">
        <v>9</v>
      </c>
      <c r="CI49" s="188">
        <v>1</v>
      </c>
      <c r="CJ49" s="3" t="s">
        <v>146</v>
      </c>
      <c r="CK49" s="4">
        <v>2</v>
      </c>
      <c r="CL49" s="3" t="s">
        <v>145</v>
      </c>
      <c r="CM49" s="3">
        <v>0</v>
      </c>
      <c r="CN49" s="3" t="s">
        <v>151</v>
      </c>
      <c r="CO49" s="3">
        <v>5</v>
      </c>
      <c r="CP49" s="3" t="s">
        <v>151</v>
      </c>
      <c r="CQ49" s="3">
        <v>3</v>
      </c>
      <c r="CR49" s="3" t="s">
        <v>154</v>
      </c>
      <c r="CS49" s="3">
        <v>10</v>
      </c>
      <c r="CT49" s="3" t="s">
        <v>149</v>
      </c>
      <c r="CU49" s="4">
        <v>3</v>
      </c>
      <c r="CV49" s="163">
        <f>SUM($CK49,$CM49,$CO49,$CQ49,$CS49,$CU49)</f>
        <v>23</v>
      </c>
      <c r="CW49" s="183" t="s">
        <v>263</v>
      </c>
    </row>
    <row r="50" spans="1:102" s="189" customFormat="1" ht="18" customHeight="1">
      <c r="A50" s="164"/>
      <c r="B50" s="159"/>
      <c r="C50" s="213"/>
      <c r="D50" s="160"/>
      <c r="E50" s="212"/>
      <c r="F50" s="145"/>
      <c r="G50" s="183" t="s">
        <v>265</v>
      </c>
      <c r="H50" s="184" t="s">
        <v>266</v>
      </c>
      <c r="I50" s="185" t="s">
        <v>138</v>
      </c>
      <c r="J50" s="186" t="s">
        <v>169</v>
      </c>
      <c r="K50" s="186"/>
      <c r="L50" s="187" t="s">
        <v>140</v>
      </c>
      <c r="M50" s="151"/>
      <c r="N50" s="152">
        <f>SUM($AG50,$BO50)</f>
        <v>15</v>
      </c>
      <c r="O50" s="153">
        <f>SUM($BX50)</f>
        <v>19</v>
      </c>
      <c r="P50" s="153">
        <f>SUM($CV50)</f>
        <v>23</v>
      </c>
      <c r="Q50" s="80" t="s">
        <v>141</v>
      </c>
      <c r="R50" s="7">
        <v>0</v>
      </c>
      <c r="S50" s="7" t="s">
        <v>142</v>
      </c>
      <c r="T50" s="7">
        <v>0</v>
      </c>
      <c r="U50" s="7" t="s">
        <v>144</v>
      </c>
      <c r="V50" s="7">
        <v>2</v>
      </c>
      <c r="W50" s="7" t="s">
        <v>144</v>
      </c>
      <c r="X50" s="7">
        <v>2</v>
      </c>
      <c r="Y50" s="7" t="s">
        <v>144</v>
      </c>
      <c r="Z50" s="7">
        <v>2</v>
      </c>
      <c r="AA50" s="7" t="s">
        <v>145</v>
      </c>
      <c r="AB50" s="7">
        <v>2</v>
      </c>
      <c r="AC50" s="7" t="s">
        <v>144</v>
      </c>
      <c r="AD50" s="7">
        <v>2</v>
      </c>
      <c r="AE50" s="7" t="s">
        <v>149</v>
      </c>
      <c r="AF50" s="8">
        <v>2</v>
      </c>
      <c r="AG50" s="154">
        <f>SUM($R50,$T50,$V50,$X50,$Z50,$AB50,$AD50,$AF50)</f>
        <v>12</v>
      </c>
      <c r="AH50" s="20" t="s">
        <v>151</v>
      </c>
      <c r="AI50" s="20" t="s">
        <v>151</v>
      </c>
      <c r="AJ50" s="20">
        <v>3</v>
      </c>
      <c r="AK50" s="20" t="s">
        <v>147</v>
      </c>
      <c r="AL50" s="20" t="s">
        <v>147</v>
      </c>
      <c r="AM50" s="20">
        <v>3</v>
      </c>
      <c r="AN50" s="21" t="s">
        <v>141</v>
      </c>
      <c r="AO50" s="21" t="s">
        <v>141</v>
      </c>
      <c r="AP50" s="20">
        <v>0</v>
      </c>
      <c r="AQ50" s="20" t="s">
        <v>141</v>
      </c>
      <c r="AR50" s="20" t="s">
        <v>141</v>
      </c>
      <c r="AS50" s="20">
        <v>0</v>
      </c>
      <c r="AT50" s="20" t="s">
        <v>141</v>
      </c>
      <c r="AU50" s="20" t="s">
        <v>141</v>
      </c>
      <c r="AV50" s="20">
        <v>0</v>
      </c>
      <c r="AW50" s="20" t="s">
        <v>141</v>
      </c>
      <c r="AX50" s="20" t="s">
        <v>141</v>
      </c>
      <c r="AY50" s="20">
        <v>0</v>
      </c>
      <c r="AZ50" s="20" t="s">
        <v>141</v>
      </c>
      <c r="BA50" s="20" t="s">
        <v>141</v>
      </c>
      <c r="BB50" s="20">
        <v>0</v>
      </c>
      <c r="BC50" s="20" t="s">
        <v>145</v>
      </c>
      <c r="BD50" s="20" t="s">
        <v>145</v>
      </c>
      <c r="BE50" s="20">
        <v>1</v>
      </c>
      <c r="BF50" s="20" t="s">
        <v>147</v>
      </c>
      <c r="BG50" s="20" t="s">
        <v>147</v>
      </c>
      <c r="BH50" s="20">
        <v>3</v>
      </c>
      <c r="BI50" s="20" t="s">
        <v>145</v>
      </c>
      <c r="BJ50" s="20" t="s">
        <v>145</v>
      </c>
      <c r="BK50" s="20">
        <v>1</v>
      </c>
      <c r="BL50" s="20" t="s">
        <v>145</v>
      </c>
      <c r="BM50" s="20" t="s">
        <v>145</v>
      </c>
      <c r="BN50" s="20">
        <v>1</v>
      </c>
      <c r="BO50" s="155">
        <f>SUM(BN50,BK50,BH50,BE50,BB50,AY50,AV50,AS50,AP50,AM50,AJ50)*0.25</f>
        <v>3</v>
      </c>
      <c r="BP50" s="18" t="s">
        <v>159</v>
      </c>
      <c r="BQ50" s="18">
        <v>3</v>
      </c>
      <c r="BR50" s="18" t="s">
        <v>151</v>
      </c>
      <c r="BS50" s="18">
        <v>4</v>
      </c>
      <c r="BT50" s="18" t="s">
        <v>151</v>
      </c>
      <c r="BU50" s="18">
        <v>4</v>
      </c>
      <c r="BV50" s="18" t="s">
        <v>152</v>
      </c>
      <c r="BW50" s="18">
        <v>8</v>
      </c>
      <c r="BX50" s="122">
        <f>SUM($BQ50,$BS50,$BU50,$BW50)</f>
        <v>19</v>
      </c>
      <c r="BY50" s="188">
        <v>2</v>
      </c>
      <c r="BZ50" s="188">
        <v>1</v>
      </c>
      <c r="CA50" s="188">
        <v>1</v>
      </c>
      <c r="CB50" s="188">
        <v>6</v>
      </c>
      <c r="CC50" s="188">
        <v>2</v>
      </c>
      <c r="CD50" s="188">
        <v>2</v>
      </c>
      <c r="CE50" s="188">
        <v>9</v>
      </c>
      <c r="CF50" s="188">
        <v>5</v>
      </c>
      <c r="CG50" s="188">
        <v>4</v>
      </c>
      <c r="CH50" s="188">
        <v>4</v>
      </c>
      <c r="CI50" s="188">
        <v>2</v>
      </c>
      <c r="CJ50" s="7" t="s">
        <v>146</v>
      </c>
      <c r="CK50" s="8">
        <v>2</v>
      </c>
      <c r="CL50" s="7" t="s">
        <v>145</v>
      </c>
      <c r="CM50" s="7">
        <v>0</v>
      </c>
      <c r="CN50" s="7" t="s">
        <v>151</v>
      </c>
      <c r="CO50" s="7">
        <v>5</v>
      </c>
      <c r="CP50" s="7" t="s">
        <v>151</v>
      </c>
      <c r="CQ50" s="7">
        <v>3</v>
      </c>
      <c r="CR50" s="7" t="s">
        <v>154</v>
      </c>
      <c r="CS50" s="7">
        <v>10</v>
      </c>
      <c r="CT50" s="81" t="s">
        <v>149</v>
      </c>
      <c r="CU50" s="81">
        <v>3</v>
      </c>
      <c r="CV50" s="163">
        <f>SUM($CK50,$CM50,$CO50,$CQ50,$CS50,$CU50)</f>
        <v>23</v>
      </c>
      <c r="CW50" s="183" t="s">
        <v>265</v>
      </c>
    </row>
    <row r="51" spans="1:102" s="189" customFormat="1" ht="18" customHeight="1">
      <c r="A51" s="181" t="s">
        <v>135</v>
      </c>
      <c r="B51" s="159" t="s">
        <v>135</v>
      </c>
      <c r="C51" s="166" t="s">
        <v>135</v>
      </c>
      <c r="D51" s="160" t="s">
        <v>135</v>
      </c>
      <c r="E51" s="144" t="s">
        <v>135</v>
      </c>
      <c r="F51" s="145" t="s">
        <v>135</v>
      </c>
      <c r="G51" s="183" t="s">
        <v>267</v>
      </c>
      <c r="H51" s="184" t="s">
        <v>268</v>
      </c>
      <c r="I51" s="185" t="s">
        <v>157</v>
      </c>
      <c r="J51" s="186" t="s">
        <v>158</v>
      </c>
      <c r="K51" s="186"/>
      <c r="L51" s="187" t="s">
        <v>140</v>
      </c>
      <c r="M51" s="151"/>
      <c r="N51" s="152">
        <f>SUM($AG51,$BO51)</f>
        <v>37.25</v>
      </c>
      <c r="O51" s="153">
        <f>SUM($BX51)</f>
        <v>19</v>
      </c>
      <c r="P51" s="153">
        <f>SUM($CV51)</f>
        <v>23</v>
      </c>
      <c r="Q51" s="80" t="s">
        <v>145</v>
      </c>
      <c r="R51" s="7">
        <v>1</v>
      </c>
      <c r="S51" s="7" t="s">
        <v>143</v>
      </c>
      <c r="T51" s="8">
        <v>1</v>
      </c>
      <c r="U51" s="7" t="s">
        <v>141</v>
      </c>
      <c r="V51" s="7">
        <v>4</v>
      </c>
      <c r="W51" s="7" t="s">
        <v>144</v>
      </c>
      <c r="X51" s="7">
        <v>2</v>
      </c>
      <c r="Y51" s="7" t="s">
        <v>151</v>
      </c>
      <c r="Z51" s="7">
        <v>9</v>
      </c>
      <c r="AA51" s="7" t="s">
        <v>151</v>
      </c>
      <c r="AB51" s="7">
        <v>7</v>
      </c>
      <c r="AC51" s="7" t="s">
        <v>144</v>
      </c>
      <c r="AD51" s="7">
        <v>2</v>
      </c>
      <c r="AE51" s="7" t="s">
        <v>147</v>
      </c>
      <c r="AF51" s="7">
        <v>4</v>
      </c>
      <c r="AG51" s="154">
        <f>SUM($R51,$T51,$V51,$X51,$Z51,$AB51,$AD51,$AF51)</f>
        <v>30</v>
      </c>
      <c r="AH51" s="20" t="s">
        <v>151</v>
      </c>
      <c r="AI51" s="20" t="s">
        <v>151</v>
      </c>
      <c r="AJ51" s="20">
        <v>3</v>
      </c>
      <c r="AK51" s="20" t="s">
        <v>151</v>
      </c>
      <c r="AL51" s="20" t="s">
        <v>151</v>
      </c>
      <c r="AM51" s="20">
        <v>3</v>
      </c>
      <c r="AN51" s="21" t="s">
        <v>151</v>
      </c>
      <c r="AO51" s="21" t="s">
        <v>151</v>
      </c>
      <c r="AP51" s="20">
        <v>3</v>
      </c>
      <c r="AQ51" s="20" t="s">
        <v>151</v>
      </c>
      <c r="AR51" s="20" t="s">
        <v>151</v>
      </c>
      <c r="AS51" s="20">
        <v>3</v>
      </c>
      <c r="AT51" s="20" t="s">
        <v>145</v>
      </c>
      <c r="AU51" s="20" t="s">
        <v>145</v>
      </c>
      <c r="AV51" s="20">
        <v>1</v>
      </c>
      <c r="AW51" s="20" t="s">
        <v>153</v>
      </c>
      <c r="AX51" s="20" t="s">
        <v>151</v>
      </c>
      <c r="AY51" s="20">
        <v>5</v>
      </c>
      <c r="AZ51" s="20" t="s">
        <v>151</v>
      </c>
      <c r="BA51" s="20" t="s">
        <v>147</v>
      </c>
      <c r="BB51" s="20">
        <v>3</v>
      </c>
      <c r="BC51" s="20" t="s">
        <v>145</v>
      </c>
      <c r="BD51" s="20" t="s">
        <v>145</v>
      </c>
      <c r="BE51" s="20">
        <v>1</v>
      </c>
      <c r="BF51" s="20" t="s">
        <v>151</v>
      </c>
      <c r="BG51" s="20" t="s">
        <v>151</v>
      </c>
      <c r="BH51" s="20">
        <v>3</v>
      </c>
      <c r="BI51" s="20" t="s">
        <v>151</v>
      </c>
      <c r="BJ51" s="20" t="s">
        <v>151</v>
      </c>
      <c r="BK51" s="20">
        <v>3</v>
      </c>
      <c r="BL51" s="20" t="s">
        <v>145</v>
      </c>
      <c r="BM51" s="20" t="s">
        <v>145</v>
      </c>
      <c r="BN51" s="20">
        <v>1</v>
      </c>
      <c r="BO51" s="155">
        <f>SUM(BN51,BK51,BH51,BE51,BB51,AY51,AV51,AS51,AP51,AM51,AJ51)*0.25</f>
        <v>7.25</v>
      </c>
      <c r="BP51" s="10" t="s">
        <v>159</v>
      </c>
      <c r="BQ51" s="11">
        <v>3</v>
      </c>
      <c r="BR51" s="10" t="s">
        <v>151</v>
      </c>
      <c r="BS51" s="10">
        <v>4</v>
      </c>
      <c r="BT51" s="10" t="s">
        <v>151</v>
      </c>
      <c r="BU51" s="10">
        <v>4</v>
      </c>
      <c r="BV51" s="10" t="s">
        <v>152</v>
      </c>
      <c r="BW51" s="11">
        <v>8</v>
      </c>
      <c r="BX51" s="122">
        <f>SUM($BQ51,$BS51,$BU51,$BW51)</f>
        <v>19</v>
      </c>
      <c r="BY51" s="188">
        <v>10</v>
      </c>
      <c r="BZ51" s="188">
        <v>3</v>
      </c>
      <c r="CA51" s="188">
        <v>9</v>
      </c>
      <c r="CB51" s="188">
        <v>7</v>
      </c>
      <c r="CC51" s="188">
        <v>5</v>
      </c>
      <c r="CD51" s="188">
        <v>8</v>
      </c>
      <c r="CE51" s="188">
        <v>6</v>
      </c>
      <c r="CF51" s="188">
        <v>4</v>
      </c>
      <c r="CG51" s="188">
        <v>11</v>
      </c>
      <c r="CH51" s="188">
        <v>2</v>
      </c>
      <c r="CI51" s="188">
        <v>1</v>
      </c>
      <c r="CJ51" s="3" t="s">
        <v>146</v>
      </c>
      <c r="CK51" s="4">
        <v>2</v>
      </c>
      <c r="CL51" s="3" t="s">
        <v>145</v>
      </c>
      <c r="CM51" s="3">
        <v>0</v>
      </c>
      <c r="CN51" s="3" t="s">
        <v>151</v>
      </c>
      <c r="CO51" s="3">
        <v>5</v>
      </c>
      <c r="CP51" s="3" t="s">
        <v>151</v>
      </c>
      <c r="CQ51" s="3">
        <v>3</v>
      </c>
      <c r="CR51" s="3" t="s">
        <v>154</v>
      </c>
      <c r="CS51" s="3">
        <v>10</v>
      </c>
      <c r="CT51" s="3" t="s">
        <v>149</v>
      </c>
      <c r="CU51" s="4">
        <v>3</v>
      </c>
      <c r="CV51" s="163">
        <f>SUM($CK51,$CM51,$CO51,$CQ51,$CS51,$CU51)</f>
        <v>23</v>
      </c>
      <c r="CW51" s="183" t="s">
        <v>267</v>
      </c>
    </row>
    <row r="52" spans="1:102" s="189" customFormat="1" ht="18" customHeight="1">
      <c r="A52" s="181" t="s">
        <v>135</v>
      </c>
      <c r="B52" s="159" t="s">
        <v>135</v>
      </c>
      <c r="C52" s="166" t="s">
        <v>135</v>
      </c>
      <c r="D52" s="160" t="s">
        <v>135</v>
      </c>
      <c r="E52" s="144" t="s">
        <v>135</v>
      </c>
      <c r="F52" s="145" t="s">
        <v>135</v>
      </c>
      <c r="G52" s="183" t="s">
        <v>269</v>
      </c>
      <c r="H52" s="184" t="s">
        <v>270</v>
      </c>
      <c r="I52" s="185" t="s">
        <v>157</v>
      </c>
      <c r="J52" s="186" t="s">
        <v>233</v>
      </c>
      <c r="K52" s="214"/>
      <c r="L52" s="187" t="s">
        <v>140</v>
      </c>
      <c r="M52" s="151" t="s">
        <v>135</v>
      </c>
      <c r="N52" s="152">
        <f>SUM($AG52,$BO52)</f>
        <v>57</v>
      </c>
      <c r="O52" s="153">
        <f>SUM($BX52)</f>
        <v>22</v>
      </c>
      <c r="P52" s="153">
        <f>SUM($CV52)</f>
        <v>30</v>
      </c>
      <c r="Q52" s="81" t="s">
        <v>151</v>
      </c>
      <c r="R52" s="9">
        <v>6</v>
      </c>
      <c r="S52" s="7" t="s">
        <v>175</v>
      </c>
      <c r="T52" s="8">
        <v>7</v>
      </c>
      <c r="U52" s="7" t="s">
        <v>141</v>
      </c>
      <c r="V52" s="7">
        <v>4</v>
      </c>
      <c r="W52" s="7" t="s">
        <v>175</v>
      </c>
      <c r="X52" s="8">
        <v>5</v>
      </c>
      <c r="Y52" s="7" t="s">
        <v>147</v>
      </c>
      <c r="Z52" s="7">
        <v>8</v>
      </c>
      <c r="AA52" s="7" t="s">
        <v>147</v>
      </c>
      <c r="AB52" s="7">
        <v>4</v>
      </c>
      <c r="AC52" s="7" t="s">
        <v>199</v>
      </c>
      <c r="AD52" s="8">
        <v>6</v>
      </c>
      <c r="AE52" s="7" t="s">
        <v>146</v>
      </c>
      <c r="AF52" s="8">
        <v>5</v>
      </c>
      <c r="AG52" s="154">
        <f>SUM($R52,$T52,$V52,$X52,$Z52,$AB52,$AD52,$AF52)</f>
        <v>45</v>
      </c>
      <c r="AH52" s="20" t="s">
        <v>152</v>
      </c>
      <c r="AI52" s="20" t="s">
        <v>159</v>
      </c>
      <c r="AJ52" s="20">
        <v>7</v>
      </c>
      <c r="AK52" s="20" t="s">
        <v>163</v>
      </c>
      <c r="AL52" s="20" t="s">
        <v>163</v>
      </c>
      <c r="AM52" s="20">
        <v>3</v>
      </c>
      <c r="AN52" s="21" t="s">
        <v>163</v>
      </c>
      <c r="AO52" s="21" t="s">
        <v>163</v>
      </c>
      <c r="AP52" s="20">
        <v>3</v>
      </c>
      <c r="AQ52" s="20" t="s">
        <v>170</v>
      </c>
      <c r="AR52" s="20" t="s">
        <v>170</v>
      </c>
      <c r="AS52" s="20">
        <v>8</v>
      </c>
      <c r="AT52" s="20" t="s">
        <v>149</v>
      </c>
      <c r="AU52" s="20" t="s">
        <v>149</v>
      </c>
      <c r="AV52" s="20">
        <v>2</v>
      </c>
      <c r="AW52" s="20" t="s">
        <v>146</v>
      </c>
      <c r="AX52" s="20" t="s">
        <v>146</v>
      </c>
      <c r="AY52" s="20">
        <v>3</v>
      </c>
      <c r="AZ52" s="20" t="s">
        <v>159</v>
      </c>
      <c r="BA52" s="20" t="s">
        <v>159</v>
      </c>
      <c r="BB52" s="20">
        <v>7</v>
      </c>
      <c r="BC52" s="20" t="s">
        <v>150</v>
      </c>
      <c r="BD52" s="20" t="s">
        <v>150</v>
      </c>
      <c r="BE52" s="20">
        <v>3</v>
      </c>
      <c r="BF52" s="20" t="s">
        <v>146</v>
      </c>
      <c r="BG52" s="20" t="s">
        <v>146</v>
      </c>
      <c r="BH52" s="20">
        <v>3</v>
      </c>
      <c r="BI52" s="20" t="s">
        <v>214</v>
      </c>
      <c r="BJ52" s="20" t="s">
        <v>148</v>
      </c>
      <c r="BK52" s="20">
        <v>6</v>
      </c>
      <c r="BL52" s="20" t="s">
        <v>163</v>
      </c>
      <c r="BM52" s="20" t="s">
        <v>163</v>
      </c>
      <c r="BN52" s="20">
        <v>3</v>
      </c>
      <c r="BO52" s="155">
        <f>SUM(BN52,BK52,BH52,BE52,BB52,AY52,AV52,AS52,AP52,AM52,AJ52)*0.25</f>
        <v>12</v>
      </c>
      <c r="BP52" s="18" t="s">
        <v>153</v>
      </c>
      <c r="BQ52" s="18">
        <v>5</v>
      </c>
      <c r="BR52" s="18" t="s">
        <v>151</v>
      </c>
      <c r="BS52" s="18">
        <v>4</v>
      </c>
      <c r="BT52" s="18" t="s">
        <v>159</v>
      </c>
      <c r="BU52" s="18">
        <v>5</v>
      </c>
      <c r="BV52" s="18" t="s">
        <v>152</v>
      </c>
      <c r="BW52" s="18">
        <v>8</v>
      </c>
      <c r="BX52" s="122">
        <f>SUM($BQ52,$BS52,$BU52,$BW52)</f>
        <v>22</v>
      </c>
      <c r="BY52" s="95">
        <v>8</v>
      </c>
      <c r="BZ52" s="95">
        <v>7</v>
      </c>
      <c r="CA52" s="95">
        <v>5</v>
      </c>
      <c r="CB52" s="95">
        <v>9</v>
      </c>
      <c r="CC52" s="95">
        <v>2</v>
      </c>
      <c r="CD52" s="95">
        <v>2</v>
      </c>
      <c r="CE52" s="95">
        <v>6</v>
      </c>
      <c r="CF52" s="95">
        <v>3</v>
      </c>
      <c r="CG52" s="95">
        <v>6</v>
      </c>
      <c r="CH52" s="95">
        <v>9</v>
      </c>
      <c r="CI52" s="95">
        <v>7</v>
      </c>
      <c r="CJ52" s="7" t="s">
        <v>146</v>
      </c>
      <c r="CK52" s="8">
        <v>2</v>
      </c>
      <c r="CL52" s="7" t="s">
        <v>145</v>
      </c>
      <c r="CM52" s="7">
        <v>0</v>
      </c>
      <c r="CN52" s="7" t="s">
        <v>151</v>
      </c>
      <c r="CO52" s="7">
        <v>5</v>
      </c>
      <c r="CP52" s="7" t="s">
        <v>151</v>
      </c>
      <c r="CQ52" s="7">
        <v>3</v>
      </c>
      <c r="CR52" s="7" t="s">
        <v>154</v>
      </c>
      <c r="CS52" s="7">
        <v>10</v>
      </c>
      <c r="CT52" s="83" t="s">
        <v>154</v>
      </c>
      <c r="CU52" s="83">
        <v>10</v>
      </c>
      <c r="CV52" s="163">
        <f>SUM($CK52,$CM52,$CO52,$CQ52,$CS52,$CU52)</f>
        <v>30</v>
      </c>
      <c r="CW52" s="183" t="s">
        <v>269</v>
      </c>
    </row>
    <row r="53" spans="1:102" s="189" customFormat="1" ht="18" customHeight="1">
      <c r="A53" s="181" t="s">
        <v>135</v>
      </c>
      <c r="B53" s="159" t="s">
        <v>135</v>
      </c>
      <c r="C53" s="213"/>
      <c r="D53" s="160"/>
      <c r="E53" s="212"/>
      <c r="F53" s="145"/>
      <c r="G53" s="183" t="s">
        <v>271</v>
      </c>
      <c r="H53" s="184" t="s">
        <v>272</v>
      </c>
      <c r="I53" s="185" t="s">
        <v>157</v>
      </c>
      <c r="J53" s="186" t="s">
        <v>158</v>
      </c>
      <c r="K53" s="186"/>
      <c r="L53" s="187" t="s">
        <v>140</v>
      </c>
      <c r="M53" s="151" t="s">
        <v>135</v>
      </c>
      <c r="N53" s="152">
        <f>SUM($AG53,$BO53)</f>
        <v>35</v>
      </c>
      <c r="O53" s="153">
        <f>SUM($BX53)</f>
        <v>22</v>
      </c>
      <c r="P53" s="153">
        <f>SUM($CV53)</f>
        <v>30</v>
      </c>
      <c r="Q53" s="80" t="s">
        <v>141</v>
      </c>
      <c r="R53" s="7">
        <v>0</v>
      </c>
      <c r="S53" s="7" t="s">
        <v>144</v>
      </c>
      <c r="T53" s="7">
        <v>2</v>
      </c>
      <c r="U53" s="7" t="s">
        <v>141</v>
      </c>
      <c r="V53" s="7">
        <v>4</v>
      </c>
      <c r="W53" s="7" t="s">
        <v>141</v>
      </c>
      <c r="X53" s="7">
        <v>4</v>
      </c>
      <c r="Y53" s="7" t="s">
        <v>141</v>
      </c>
      <c r="Z53" s="7">
        <v>6</v>
      </c>
      <c r="AA53" s="7" t="s">
        <v>145</v>
      </c>
      <c r="AB53" s="7">
        <v>2</v>
      </c>
      <c r="AC53" s="7" t="s">
        <v>141</v>
      </c>
      <c r="AD53" s="7">
        <v>4</v>
      </c>
      <c r="AE53" s="7" t="s">
        <v>145</v>
      </c>
      <c r="AF53" s="7">
        <v>0</v>
      </c>
      <c r="AG53" s="154">
        <f>SUM($R53,$T53,$V53,$X53,$Z53,$AB53,$AD53,$AF53)</f>
        <v>22</v>
      </c>
      <c r="AH53" s="20" t="s">
        <v>153</v>
      </c>
      <c r="AI53" s="20" t="s">
        <v>151</v>
      </c>
      <c r="AJ53" s="20">
        <v>5</v>
      </c>
      <c r="AK53" s="20" t="s">
        <v>153</v>
      </c>
      <c r="AL53" s="20" t="s">
        <v>151</v>
      </c>
      <c r="AM53" s="20">
        <v>5</v>
      </c>
      <c r="AN53" s="21" t="s">
        <v>151</v>
      </c>
      <c r="AO53" s="21" t="s">
        <v>151</v>
      </c>
      <c r="AP53" s="20">
        <v>3</v>
      </c>
      <c r="AQ53" s="20" t="s">
        <v>147</v>
      </c>
      <c r="AR53" s="20" t="s">
        <v>147</v>
      </c>
      <c r="AS53" s="20">
        <v>3</v>
      </c>
      <c r="AT53" s="20" t="s">
        <v>153</v>
      </c>
      <c r="AU53" s="20" t="s">
        <v>151</v>
      </c>
      <c r="AV53" s="20">
        <v>5</v>
      </c>
      <c r="AW53" s="20" t="s">
        <v>147</v>
      </c>
      <c r="AX53" s="20" t="s">
        <v>147</v>
      </c>
      <c r="AY53" s="20">
        <v>3</v>
      </c>
      <c r="AZ53" s="20" t="s">
        <v>153</v>
      </c>
      <c r="BA53" s="20" t="s">
        <v>151</v>
      </c>
      <c r="BB53" s="20">
        <v>5</v>
      </c>
      <c r="BC53" s="20" t="s">
        <v>153</v>
      </c>
      <c r="BD53" s="20" t="s">
        <v>145</v>
      </c>
      <c r="BE53" s="20">
        <v>5</v>
      </c>
      <c r="BF53" s="20" t="s">
        <v>153</v>
      </c>
      <c r="BG53" s="20" t="s">
        <v>153</v>
      </c>
      <c r="BH53" s="20">
        <v>8</v>
      </c>
      <c r="BI53" s="20" t="s">
        <v>154</v>
      </c>
      <c r="BJ53" s="20" t="s">
        <v>151</v>
      </c>
      <c r="BK53" s="20">
        <v>5</v>
      </c>
      <c r="BL53" s="20" t="s">
        <v>154</v>
      </c>
      <c r="BM53" s="20" t="s">
        <v>145</v>
      </c>
      <c r="BN53" s="20">
        <v>5</v>
      </c>
      <c r="BO53" s="155">
        <f>SUM(BN53,BK53,BH53,BE53,BB53,AY53,AV53,AS53,AP53,AM53,AJ53)*0.25</f>
        <v>13</v>
      </c>
      <c r="BP53" s="10" t="s">
        <v>153</v>
      </c>
      <c r="BQ53" s="10">
        <v>5</v>
      </c>
      <c r="BR53" s="10" t="s">
        <v>151</v>
      </c>
      <c r="BS53" s="10">
        <v>4</v>
      </c>
      <c r="BT53" s="10" t="s">
        <v>159</v>
      </c>
      <c r="BU53" s="11">
        <v>5</v>
      </c>
      <c r="BV53" s="10" t="s">
        <v>152</v>
      </c>
      <c r="BW53" s="11">
        <v>8</v>
      </c>
      <c r="BX53" s="122">
        <f>SUM($BQ53,$BS53,$BU53,$BW53)</f>
        <v>22</v>
      </c>
      <c r="BY53" s="188"/>
      <c r="BZ53" s="188"/>
      <c r="CA53" s="188"/>
      <c r="CB53" s="188">
        <v>10</v>
      </c>
      <c r="CC53" s="188"/>
      <c r="CD53" s="188"/>
      <c r="CE53" s="188">
        <v>11</v>
      </c>
      <c r="CF53" s="188">
        <v>1</v>
      </c>
      <c r="CG53" s="188"/>
      <c r="CH53" s="188">
        <v>9</v>
      </c>
      <c r="CI53" s="188">
        <v>5</v>
      </c>
      <c r="CJ53" s="3" t="s">
        <v>146</v>
      </c>
      <c r="CK53" s="4">
        <v>2</v>
      </c>
      <c r="CL53" s="3" t="s">
        <v>145</v>
      </c>
      <c r="CM53" s="3">
        <v>0</v>
      </c>
      <c r="CN53" s="3" t="s">
        <v>151</v>
      </c>
      <c r="CO53" s="3">
        <v>5</v>
      </c>
      <c r="CP53" s="3" t="s">
        <v>151</v>
      </c>
      <c r="CQ53" s="3">
        <v>3</v>
      </c>
      <c r="CR53" s="3" t="s">
        <v>154</v>
      </c>
      <c r="CS53" s="3">
        <v>10</v>
      </c>
      <c r="CT53" s="3" t="s">
        <v>154</v>
      </c>
      <c r="CU53" s="3">
        <v>10</v>
      </c>
      <c r="CV53" s="163">
        <f>SUM($CK53,$CM53,$CO53,$CQ53,$CS53,$CU53)</f>
        <v>30</v>
      </c>
      <c r="CW53" s="183" t="s">
        <v>271</v>
      </c>
    </row>
    <row r="54" spans="1:102" s="189" customFormat="1" ht="18" customHeight="1">
      <c r="A54" s="164"/>
      <c r="B54" s="159"/>
      <c r="C54" s="166" t="s">
        <v>135</v>
      </c>
      <c r="D54" s="160" t="s">
        <v>135</v>
      </c>
      <c r="E54" s="144" t="s">
        <v>135</v>
      </c>
      <c r="F54" s="145" t="s">
        <v>135</v>
      </c>
      <c r="G54" s="183" t="s">
        <v>273</v>
      </c>
      <c r="H54" s="184" t="s">
        <v>274</v>
      </c>
      <c r="I54" s="185" t="s">
        <v>157</v>
      </c>
      <c r="J54" s="186" t="s">
        <v>233</v>
      </c>
      <c r="K54" s="214"/>
      <c r="L54" s="187" t="s">
        <v>140</v>
      </c>
      <c r="M54" s="151"/>
      <c r="N54" s="152">
        <f>SUM($AG54,$BO54)</f>
        <v>18.75</v>
      </c>
      <c r="O54" s="153">
        <f>SUM($BX54)</f>
        <v>23</v>
      </c>
      <c r="P54" s="153">
        <f>SUM($CV54)</f>
        <v>28</v>
      </c>
      <c r="Q54" s="80" t="s">
        <v>141</v>
      </c>
      <c r="R54" s="7">
        <v>0</v>
      </c>
      <c r="S54" s="7" t="s">
        <v>142</v>
      </c>
      <c r="T54" s="7">
        <v>0</v>
      </c>
      <c r="U54" s="7" t="s">
        <v>143</v>
      </c>
      <c r="V54" s="8">
        <v>1</v>
      </c>
      <c r="W54" s="7" t="s">
        <v>144</v>
      </c>
      <c r="X54" s="7">
        <v>2</v>
      </c>
      <c r="Y54" s="7" t="s">
        <v>143</v>
      </c>
      <c r="Z54" s="8">
        <v>1</v>
      </c>
      <c r="AA54" s="7" t="s">
        <v>141</v>
      </c>
      <c r="AB54" s="7">
        <v>0</v>
      </c>
      <c r="AC54" s="7" t="s">
        <v>182</v>
      </c>
      <c r="AD54" s="8">
        <v>3</v>
      </c>
      <c r="AE54" s="7" t="s">
        <v>149</v>
      </c>
      <c r="AF54" s="8">
        <v>2</v>
      </c>
      <c r="AG54" s="154">
        <f>SUM($R54,$T54,$V54,$X54,$Z54,$AB54,$AD54,$AF54)</f>
        <v>9</v>
      </c>
      <c r="AH54" s="20" t="s">
        <v>214</v>
      </c>
      <c r="AI54" s="20" t="s">
        <v>148</v>
      </c>
      <c r="AJ54" s="20">
        <v>6</v>
      </c>
      <c r="AK54" s="20" t="s">
        <v>163</v>
      </c>
      <c r="AL54" s="20" t="s">
        <v>163</v>
      </c>
      <c r="AM54" s="20">
        <v>3</v>
      </c>
      <c r="AN54" s="21" t="s">
        <v>163</v>
      </c>
      <c r="AO54" s="21" t="s">
        <v>163</v>
      </c>
      <c r="AP54" s="20">
        <v>3</v>
      </c>
      <c r="AQ54" s="20" t="s">
        <v>148</v>
      </c>
      <c r="AR54" s="20" t="s">
        <v>148</v>
      </c>
      <c r="AS54" s="20">
        <v>5</v>
      </c>
      <c r="AT54" s="20" t="s">
        <v>149</v>
      </c>
      <c r="AU54" s="20" t="s">
        <v>149</v>
      </c>
      <c r="AV54" s="20">
        <v>2</v>
      </c>
      <c r="AW54" s="20" t="s">
        <v>146</v>
      </c>
      <c r="AX54" s="20" t="s">
        <v>146</v>
      </c>
      <c r="AY54" s="20">
        <v>3</v>
      </c>
      <c r="AZ54" s="20" t="s">
        <v>148</v>
      </c>
      <c r="BA54" s="20" t="s">
        <v>148</v>
      </c>
      <c r="BB54" s="20">
        <v>5</v>
      </c>
      <c r="BC54" s="20" t="s">
        <v>148</v>
      </c>
      <c r="BD54" s="20" t="s">
        <v>149</v>
      </c>
      <c r="BE54" s="20">
        <v>3</v>
      </c>
      <c r="BF54" s="20" t="s">
        <v>146</v>
      </c>
      <c r="BG54" s="20" t="s">
        <v>146</v>
      </c>
      <c r="BH54" s="20">
        <v>3</v>
      </c>
      <c r="BI54" s="20" t="s">
        <v>148</v>
      </c>
      <c r="BJ54" s="20" t="s">
        <v>146</v>
      </c>
      <c r="BK54" s="20">
        <v>3</v>
      </c>
      <c r="BL54" s="20" t="s">
        <v>163</v>
      </c>
      <c r="BM54" s="20" t="s">
        <v>163</v>
      </c>
      <c r="BN54" s="20">
        <v>3</v>
      </c>
      <c r="BO54" s="155">
        <f>SUM(BN54,BK54,BH54,BE54,BB54,AY54,AV54,AS54,AP54,AM54,AJ54)*0.25</f>
        <v>9.75</v>
      </c>
      <c r="BP54" s="18" t="s">
        <v>153</v>
      </c>
      <c r="BQ54" s="18">
        <v>5</v>
      </c>
      <c r="BR54" s="18" t="s">
        <v>159</v>
      </c>
      <c r="BS54" s="18">
        <v>5</v>
      </c>
      <c r="BT54" s="18" t="s">
        <v>159</v>
      </c>
      <c r="BU54" s="18">
        <v>5</v>
      </c>
      <c r="BV54" s="18" t="s">
        <v>152</v>
      </c>
      <c r="BW54" s="18">
        <v>8</v>
      </c>
      <c r="BX54" s="122">
        <f>SUM($BQ54,$BS54,$BU54,$BW54)</f>
        <v>23</v>
      </c>
      <c r="BY54" s="95">
        <v>8</v>
      </c>
      <c r="BZ54" s="95">
        <v>7</v>
      </c>
      <c r="CA54" s="95">
        <v>5</v>
      </c>
      <c r="CB54" s="95">
        <v>9</v>
      </c>
      <c r="CC54" s="95">
        <v>2</v>
      </c>
      <c r="CD54" s="95">
        <v>2</v>
      </c>
      <c r="CE54" s="95">
        <v>6</v>
      </c>
      <c r="CF54" s="95">
        <v>3</v>
      </c>
      <c r="CG54" s="95">
        <v>6</v>
      </c>
      <c r="CH54" s="95">
        <v>8</v>
      </c>
      <c r="CI54" s="95">
        <v>7</v>
      </c>
      <c r="CJ54" s="95" t="s">
        <v>146</v>
      </c>
      <c r="CK54" s="96">
        <v>2</v>
      </c>
      <c r="CL54" s="95" t="s">
        <v>145</v>
      </c>
      <c r="CM54" s="95">
        <v>0</v>
      </c>
      <c r="CN54" s="95" t="s">
        <v>151</v>
      </c>
      <c r="CO54" s="95">
        <v>5</v>
      </c>
      <c r="CP54" s="95" t="s">
        <v>153</v>
      </c>
      <c r="CQ54" s="95">
        <v>7</v>
      </c>
      <c r="CR54" s="95" t="s">
        <v>154</v>
      </c>
      <c r="CS54" s="95">
        <v>10</v>
      </c>
      <c r="CT54" s="95" t="s">
        <v>147</v>
      </c>
      <c r="CU54" s="95">
        <v>4</v>
      </c>
      <c r="CV54" s="163">
        <f>SUM($CK54,$CM54,$CO54,$CQ54,$CS54,$CU54)</f>
        <v>28</v>
      </c>
      <c r="CW54" s="183" t="s">
        <v>273</v>
      </c>
    </row>
    <row r="55" spans="1:102" s="189" customFormat="1" ht="18" customHeight="1">
      <c r="A55" s="181" t="s">
        <v>135</v>
      </c>
      <c r="B55" s="159" t="s">
        <v>135</v>
      </c>
      <c r="C55" s="166" t="s">
        <v>135</v>
      </c>
      <c r="D55" s="160" t="s">
        <v>135</v>
      </c>
      <c r="E55" s="144" t="s">
        <v>135</v>
      </c>
      <c r="F55" s="145" t="s">
        <v>135</v>
      </c>
      <c r="G55" s="183" t="s">
        <v>275</v>
      </c>
      <c r="H55" s="184" t="s">
        <v>276</v>
      </c>
      <c r="I55" s="185" t="s">
        <v>157</v>
      </c>
      <c r="J55" s="186" t="s">
        <v>233</v>
      </c>
      <c r="K55" s="214"/>
      <c r="L55" s="187" t="s">
        <v>140</v>
      </c>
      <c r="M55" s="151"/>
      <c r="N55" s="152">
        <f>SUM($AG55,$BO55)</f>
        <v>35.25</v>
      </c>
      <c r="O55" s="153">
        <f>SUM($BX55)</f>
        <v>27</v>
      </c>
      <c r="P55" s="153">
        <f>SUM($CV55)</f>
        <v>26</v>
      </c>
      <c r="Q55" s="80" t="s">
        <v>145</v>
      </c>
      <c r="R55" s="7">
        <v>1</v>
      </c>
      <c r="S55" s="7" t="s">
        <v>142</v>
      </c>
      <c r="T55" s="7">
        <v>0</v>
      </c>
      <c r="U55" s="7" t="s">
        <v>144</v>
      </c>
      <c r="V55" s="7">
        <v>2</v>
      </c>
      <c r="W55" s="7" t="s">
        <v>182</v>
      </c>
      <c r="X55" s="8">
        <v>3</v>
      </c>
      <c r="Y55" s="7" t="s">
        <v>149</v>
      </c>
      <c r="Z55" s="8">
        <v>8</v>
      </c>
      <c r="AA55" s="7" t="s">
        <v>147</v>
      </c>
      <c r="AB55" s="7">
        <v>4</v>
      </c>
      <c r="AC55" s="7" t="s">
        <v>182</v>
      </c>
      <c r="AD55" s="8">
        <v>3</v>
      </c>
      <c r="AE55" s="7" t="s">
        <v>147</v>
      </c>
      <c r="AF55" s="7">
        <v>4</v>
      </c>
      <c r="AG55" s="154">
        <f>SUM($R55,$T55,$V55,$X55,$Z55,$AB55,$AD55,$AF55)</f>
        <v>25</v>
      </c>
      <c r="AH55" s="20" t="s">
        <v>152</v>
      </c>
      <c r="AI55" s="20" t="s">
        <v>159</v>
      </c>
      <c r="AJ55" s="20">
        <v>7</v>
      </c>
      <c r="AK55" s="20" t="s">
        <v>163</v>
      </c>
      <c r="AL55" s="20" t="s">
        <v>163</v>
      </c>
      <c r="AM55" s="20">
        <v>3</v>
      </c>
      <c r="AN55" s="21" t="s">
        <v>163</v>
      </c>
      <c r="AO55" s="21" t="s">
        <v>163</v>
      </c>
      <c r="AP55" s="20">
        <v>3</v>
      </c>
      <c r="AQ55" s="20" t="s">
        <v>170</v>
      </c>
      <c r="AR55" s="20" t="s">
        <v>159</v>
      </c>
      <c r="AS55" s="20">
        <v>7</v>
      </c>
      <c r="AT55" s="20" t="s">
        <v>149</v>
      </c>
      <c r="AU55" s="20" t="s">
        <v>149</v>
      </c>
      <c r="AV55" s="20">
        <v>2</v>
      </c>
      <c r="AW55" s="20" t="s">
        <v>146</v>
      </c>
      <c r="AX55" s="20" t="s">
        <v>146</v>
      </c>
      <c r="AY55" s="20">
        <v>3</v>
      </c>
      <c r="AZ55" s="20" t="s">
        <v>159</v>
      </c>
      <c r="BA55" s="20" t="s">
        <v>159</v>
      </c>
      <c r="BB55" s="20">
        <v>7</v>
      </c>
      <c r="BC55" s="20" t="s">
        <v>149</v>
      </c>
      <c r="BD55" s="20" t="s">
        <v>149</v>
      </c>
      <c r="BE55" s="20">
        <v>2</v>
      </c>
      <c r="BF55" s="20" t="s">
        <v>146</v>
      </c>
      <c r="BG55" s="20" t="s">
        <v>146</v>
      </c>
      <c r="BH55" s="20">
        <v>3</v>
      </c>
      <c r="BI55" s="20" t="s">
        <v>148</v>
      </c>
      <c r="BJ55" s="20" t="s">
        <v>146</v>
      </c>
      <c r="BK55" s="20">
        <v>3</v>
      </c>
      <c r="BL55" s="20" t="s">
        <v>145</v>
      </c>
      <c r="BM55" s="20" t="s">
        <v>145</v>
      </c>
      <c r="BN55" s="20">
        <v>1</v>
      </c>
      <c r="BO55" s="155">
        <f>SUM(BN55,BK55,BH55,BE55,BB55,AY55,AV55,AS55,AP55,AM55,AJ55)*0.25</f>
        <v>10.25</v>
      </c>
      <c r="BP55" s="18" t="s">
        <v>152</v>
      </c>
      <c r="BQ55" s="18">
        <v>8</v>
      </c>
      <c r="BR55" s="18" t="s">
        <v>159</v>
      </c>
      <c r="BS55" s="18">
        <v>5</v>
      </c>
      <c r="BT55" s="18" t="s">
        <v>153</v>
      </c>
      <c r="BU55" s="18">
        <v>6</v>
      </c>
      <c r="BV55" s="18" t="s">
        <v>152</v>
      </c>
      <c r="BW55" s="18">
        <v>8</v>
      </c>
      <c r="BX55" s="122">
        <f>SUM($BQ55,$BS55,$BU55,$BW55)</f>
        <v>27</v>
      </c>
      <c r="BY55" s="95">
        <v>8</v>
      </c>
      <c r="BZ55" s="95">
        <v>7</v>
      </c>
      <c r="CA55" s="95">
        <v>5</v>
      </c>
      <c r="CB55" s="95">
        <v>9</v>
      </c>
      <c r="CC55" s="95">
        <v>2</v>
      </c>
      <c r="CD55" s="95">
        <v>2</v>
      </c>
      <c r="CE55" s="95">
        <v>6</v>
      </c>
      <c r="CF55" s="95">
        <v>3</v>
      </c>
      <c r="CG55" s="95">
        <v>6</v>
      </c>
      <c r="CH55" s="95">
        <v>8</v>
      </c>
      <c r="CI55" s="95">
        <v>7</v>
      </c>
      <c r="CJ55" s="95" t="s">
        <v>146</v>
      </c>
      <c r="CK55" s="96">
        <v>2</v>
      </c>
      <c r="CL55" s="95" t="s">
        <v>145</v>
      </c>
      <c r="CM55" s="95">
        <v>0</v>
      </c>
      <c r="CN55" s="95" t="s">
        <v>151</v>
      </c>
      <c r="CO55" s="95">
        <v>5</v>
      </c>
      <c r="CP55" s="95" t="s">
        <v>151</v>
      </c>
      <c r="CQ55" s="95">
        <v>3</v>
      </c>
      <c r="CR55" s="95" t="s">
        <v>154</v>
      </c>
      <c r="CS55" s="95">
        <v>10</v>
      </c>
      <c r="CT55" s="95" t="s">
        <v>148</v>
      </c>
      <c r="CU55" s="96">
        <v>6</v>
      </c>
      <c r="CV55" s="163">
        <f>SUM($CK55,$CM55,$CO55,$CQ55,$CS55,$CU55)</f>
        <v>26</v>
      </c>
      <c r="CW55" s="183" t="s">
        <v>275</v>
      </c>
    </row>
    <row r="56" spans="1:102" s="189" customFormat="1" ht="18" customHeight="1">
      <c r="A56" s="181" t="s">
        <v>135</v>
      </c>
      <c r="B56" s="159" t="s">
        <v>135</v>
      </c>
      <c r="C56" s="166" t="s">
        <v>135</v>
      </c>
      <c r="D56" s="160" t="s">
        <v>135</v>
      </c>
      <c r="E56" s="144" t="s">
        <v>135</v>
      </c>
      <c r="F56" s="145" t="s">
        <v>135</v>
      </c>
      <c r="G56" s="183" t="s">
        <v>277</v>
      </c>
      <c r="H56" s="184" t="s">
        <v>278</v>
      </c>
      <c r="I56" s="185" t="s">
        <v>138</v>
      </c>
      <c r="J56" s="186" t="s">
        <v>169</v>
      </c>
      <c r="K56" s="186"/>
      <c r="L56" s="187" t="s">
        <v>140</v>
      </c>
      <c r="M56" s="151"/>
      <c r="N56" s="152">
        <f>SUM($AG56,$BO56)</f>
        <v>42.5</v>
      </c>
      <c r="O56" s="153">
        <f>SUM($BX56)</f>
        <v>21</v>
      </c>
      <c r="P56" s="153">
        <f>SUM($CV56)</f>
        <v>26</v>
      </c>
      <c r="Q56" s="80" t="s">
        <v>145</v>
      </c>
      <c r="R56" s="7">
        <v>1</v>
      </c>
      <c r="S56" s="7" t="s">
        <v>182</v>
      </c>
      <c r="T56" s="8">
        <v>4</v>
      </c>
      <c r="U56" s="7" t="s">
        <v>141</v>
      </c>
      <c r="V56" s="7">
        <v>4</v>
      </c>
      <c r="W56" s="7" t="s">
        <v>144</v>
      </c>
      <c r="X56" s="7">
        <v>2</v>
      </c>
      <c r="Y56" s="7" t="s">
        <v>149</v>
      </c>
      <c r="Z56" s="8">
        <v>8</v>
      </c>
      <c r="AA56" s="7" t="s">
        <v>154</v>
      </c>
      <c r="AB56" s="7">
        <v>10</v>
      </c>
      <c r="AC56" s="7" t="s">
        <v>144</v>
      </c>
      <c r="AD56" s="7">
        <v>2</v>
      </c>
      <c r="AE56" s="7" t="s">
        <v>147</v>
      </c>
      <c r="AF56" s="7">
        <v>4</v>
      </c>
      <c r="AG56" s="154">
        <f>SUM($R56,$T56,$V56,$X56,$Z56,$AB56,$AD56,$AF56)</f>
        <v>35</v>
      </c>
      <c r="AH56" s="20" t="s">
        <v>170</v>
      </c>
      <c r="AI56" s="20" t="s">
        <v>151</v>
      </c>
      <c r="AJ56" s="20">
        <v>5</v>
      </c>
      <c r="AK56" s="20" t="s">
        <v>214</v>
      </c>
      <c r="AL56" s="20" t="s">
        <v>146</v>
      </c>
      <c r="AM56" s="20">
        <v>3</v>
      </c>
      <c r="AN56" s="21" t="s">
        <v>198</v>
      </c>
      <c r="AO56" s="21" t="s">
        <v>198</v>
      </c>
      <c r="AP56" s="20">
        <v>3</v>
      </c>
      <c r="AQ56" s="20" t="s">
        <v>279</v>
      </c>
      <c r="AR56" s="20" t="s">
        <v>279</v>
      </c>
      <c r="AS56" s="20">
        <v>3</v>
      </c>
      <c r="AT56" s="20" t="s">
        <v>199</v>
      </c>
      <c r="AU56" s="20" t="s">
        <v>199</v>
      </c>
      <c r="AV56" s="20">
        <v>2</v>
      </c>
      <c r="AW56" s="20" t="s">
        <v>280</v>
      </c>
      <c r="AX56" s="20" t="s">
        <v>280</v>
      </c>
      <c r="AY56" s="20">
        <v>3</v>
      </c>
      <c r="AZ56" s="20" t="s">
        <v>150</v>
      </c>
      <c r="BA56" s="20" t="s">
        <v>150</v>
      </c>
      <c r="BB56" s="20">
        <v>3</v>
      </c>
      <c r="BC56" s="20" t="s">
        <v>145</v>
      </c>
      <c r="BD56" s="20" t="s">
        <v>145</v>
      </c>
      <c r="BE56" s="20">
        <v>1</v>
      </c>
      <c r="BF56" s="20" t="s">
        <v>146</v>
      </c>
      <c r="BG56" s="20" t="s">
        <v>146</v>
      </c>
      <c r="BH56" s="20">
        <v>3</v>
      </c>
      <c r="BI56" s="20" t="s">
        <v>163</v>
      </c>
      <c r="BJ56" s="20" t="s">
        <v>163</v>
      </c>
      <c r="BK56" s="20">
        <v>3</v>
      </c>
      <c r="BL56" s="20" t="s">
        <v>145</v>
      </c>
      <c r="BM56" s="20" t="s">
        <v>145</v>
      </c>
      <c r="BN56" s="20">
        <v>1</v>
      </c>
      <c r="BO56" s="155">
        <f>SUM(BN56,BK56,BH56,BE56,BB56,AY56,AV56,AS56,AP56,AM56,AJ56)*0.25</f>
        <v>7.5</v>
      </c>
      <c r="BP56" s="18" t="s">
        <v>153</v>
      </c>
      <c r="BQ56" s="18">
        <v>5</v>
      </c>
      <c r="BR56" s="18" t="s">
        <v>151</v>
      </c>
      <c r="BS56" s="18">
        <v>4</v>
      </c>
      <c r="BT56" s="18" t="s">
        <v>153</v>
      </c>
      <c r="BU56" s="18">
        <v>6</v>
      </c>
      <c r="BV56" s="18" t="s">
        <v>153</v>
      </c>
      <c r="BW56" s="18">
        <v>6</v>
      </c>
      <c r="BX56" s="122">
        <f>SUM($BQ56,$BS56,$BU56,$BW56)</f>
        <v>21</v>
      </c>
      <c r="BY56" s="188">
        <v>6</v>
      </c>
      <c r="BZ56" s="188">
        <v>1</v>
      </c>
      <c r="CA56" s="188">
        <v>3</v>
      </c>
      <c r="CB56" s="188">
        <v>8</v>
      </c>
      <c r="CC56" s="188">
        <v>2</v>
      </c>
      <c r="CD56" s="188">
        <v>2</v>
      </c>
      <c r="CE56" s="188">
        <v>10</v>
      </c>
      <c r="CF56" s="188">
        <v>3</v>
      </c>
      <c r="CG56" s="188">
        <v>4</v>
      </c>
      <c r="CH56" s="188">
        <v>5</v>
      </c>
      <c r="CI56" s="188">
        <v>6</v>
      </c>
      <c r="CJ56" s="3" t="s">
        <v>146</v>
      </c>
      <c r="CK56" s="4">
        <v>2</v>
      </c>
      <c r="CL56" s="3" t="s">
        <v>145</v>
      </c>
      <c r="CM56" s="3">
        <v>0</v>
      </c>
      <c r="CN56" s="3" t="s">
        <v>151</v>
      </c>
      <c r="CO56" s="3">
        <v>5</v>
      </c>
      <c r="CP56" s="3" t="s">
        <v>151</v>
      </c>
      <c r="CQ56" s="3">
        <v>3</v>
      </c>
      <c r="CR56" s="3" t="s">
        <v>154</v>
      </c>
      <c r="CS56" s="3">
        <v>10</v>
      </c>
      <c r="CT56" s="3" t="s">
        <v>148</v>
      </c>
      <c r="CU56" s="4">
        <v>6</v>
      </c>
      <c r="CV56" s="163">
        <f>SUM($CK56,$CM56,$CO56,$CQ56,$CS56,$CU56)</f>
        <v>26</v>
      </c>
      <c r="CW56" s="183" t="s">
        <v>277</v>
      </c>
    </row>
    <row r="57" spans="1:102" s="189" customFormat="1" ht="18" customHeight="1">
      <c r="A57" s="181" t="s">
        <v>135</v>
      </c>
      <c r="B57" s="159" t="s">
        <v>135</v>
      </c>
      <c r="C57" s="213"/>
      <c r="D57" s="160"/>
      <c r="E57" s="144" t="s">
        <v>135</v>
      </c>
      <c r="F57" s="145" t="s">
        <v>135</v>
      </c>
      <c r="G57" s="183" t="s">
        <v>281</v>
      </c>
      <c r="H57" s="184" t="s">
        <v>282</v>
      </c>
      <c r="I57" s="185" t="s">
        <v>157</v>
      </c>
      <c r="J57" s="186" t="s">
        <v>195</v>
      </c>
      <c r="K57" s="186"/>
      <c r="L57" s="187" t="s">
        <v>140</v>
      </c>
      <c r="M57" s="151" t="s">
        <v>135</v>
      </c>
      <c r="N57" s="152">
        <f>SUM($AG57,$BO57)</f>
        <v>50</v>
      </c>
      <c r="O57" s="153">
        <f>SUM($BX57)</f>
        <v>21</v>
      </c>
      <c r="P57" s="153">
        <f>SUM($CV57)</f>
        <v>26</v>
      </c>
      <c r="Q57" s="81" t="s">
        <v>147</v>
      </c>
      <c r="R57" s="9">
        <v>4</v>
      </c>
      <c r="S57" s="7" t="s">
        <v>145</v>
      </c>
      <c r="T57" s="7">
        <v>8</v>
      </c>
      <c r="U57" s="7" t="s">
        <v>145</v>
      </c>
      <c r="V57" s="7">
        <v>6</v>
      </c>
      <c r="W57" s="7" t="s">
        <v>141</v>
      </c>
      <c r="X57" s="7">
        <v>4</v>
      </c>
      <c r="Y57" s="7" t="s">
        <v>145</v>
      </c>
      <c r="Z57" s="7">
        <v>8</v>
      </c>
      <c r="AA57" s="7" t="s">
        <v>147</v>
      </c>
      <c r="AB57" s="7">
        <v>4</v>
      </c>
      <c r="AC57" s="7" t="s">
        <v>141</v>
      </c>
      <c r="AD57" s="7">
        <v>4</v>
      </c>
      <c r="AE57" s="7" t="s">
        <v>145</v>
      </c>
      <c r="AF57" s="7">
        <v>0</v>
      </c>
      <c r="AG57" s="154">
        <f>SUM($R57,$T57,$V57,$X57,$Z57,$AB57,$AD57,$AF57)</f>
        <v>38</v>
      </c>
      <c r="AH57" s="20" t="s">
        <v>151</v>
      </c>
      <c r="AI57" s="20" t="s">
        <v>147</v>
      </c>
      <c r="AJ57" s="20">
        <v>3</v>
      </c>
      <c r="AK57" s="20" t="s">
        <v>151</v>
      </c>
      <c r="AL57" s="20" t="s">
        <v>151</v>
      </c>
      <c r="AM57" s="20">
        <v>3</v>
      </c>
      <c r="AN57" s="21" t="s">
        <v>153</v>
      </c>
      <c r="AO57" s="21" t="s">
        <v>153</v>
      </c>
      <c r="AP57" s="20">
        <v>8</v>
      </c>
      <c r="AQ57" s="20" t="s">
        <v>147</v>
      </c>
      <c r="AR57" s="20" t="s">
        <v>147</v>
      </c>
      <c r="AS57" s="20">
        <v>3</v>
      </c>
      <c r="AT57" s="20" t="s">
        <v>147</v>
      </c>
      <c r="AU57" s="20" t="s">
        <v>147</v>
      </c>
      <c r="AV57" s="20">
        <v>3</v>
      </c>
      <c r="AW57" s="20" t="s">
        <v>147</v>
      </c>
      <c r="AX57" s="20" t="s">
        <v>147</v>
      </c>
      <c r="AY57" s="20">
        <v>3</v>
      </c>
      <c r="AZ57" s="20" t="s">
        <v>151</v>
      </c>
      <c r="BA57" s="20" t="s">
        <v>151</v>
      </c>
      <c r="BB57" s="20">
        <v>3</v>
      </c>
      <c r="BC57" s="20" t="s">
        <v>153</v>
      </c>
      <c r="BD57" s="20" t="s">
        <v>153</v>
      </c>
      <c r="BE57" s="20">
        <v>8</v>
      </c>
      <c r="BF57" s="20" t="s">
        <v>153</v>
      </c>
      <c r="BG57" s="20" t="s">
        <v>153</v>
      </c>
      <c r="BH57" s="20">
        <v>8</v>
      </c>
      <c r="BI57" s="20" t="s">
        <v>147</v>
      </c>
      <c r="BJ57" s="20" t="s">
        <v>147</v>
      </c>
      <c r="BK57" s="20">
        <v>3</v>
      </c>
      <c r="BL57" s="20" t="s">
        <v>147</v>
      </c>
      <c r="BM57" s="20" t="s">
        <v>147</v>
      </c>
      <c r="BN57" s="20">
        <v>3</v>
      </c>
      <c r="BO57" s="155">
        <f>SUM(BN57,BK57,BH57,BE57,BB57,AY57,AV57,AS57,AP57,AM57,AJ57)*0.25</f>
        <v>12</v>
      </c>
      <c r="BP57" s="10" t="s">
        <v>153</v>
      </c>
      <c r="BQ57" s="10">
        <v>5</v>
      </c>
      <c r="BR57" s="10" t="s">
        <v>151</v>
      </c>
      <c r="BS57" s="10">
        <v>4</v>
      </c>
      <c r="BT57" s="10" t="s">
        <v>153</v>
      </c>
      <c r="BU57" s="10">
        <v>6</v>
      </c>
      <c r="BV57" s="10" t="s">
        <v>153</v>
      </c>
      <c r="BW57" s="10">
        <v>6</v>
      </c>
      <c r="BX57" s="122">
        <f>SUM($BQ57,$BS57,$BU57,$BW57)</f>
        <v>21</v>
      </c>
      <c r="BY57" s="188">
        <v>1</v>
      </c>
      <c r="BZ57" s="188">
        <v>5</v>
      </c>
      <c r="CA57" s="188">
        <v>5</v>
      </c>
      <c r="CB57" s="188">
        <v>5</v>
      </c>
      <c r="CC57" s="188">
        <v>5</v>
      </c>
      <c r="CD57" s="188">
        <v>6</v>
      </c>
      <c r="CE57" s="188">
        <v>6</v>
      </c>
      <c r="CF57" s="188">
        <v>5</v>
      </c>
      <c r="CG57" s="188">
        <v>5</v>
      </c>
      <c r="CH57" s="188">
        <v>8</v>
      </c>
      <c r="CI57" s="188">
        <v>11</v>
      </c>
      <c r="CJ57" s="3" t="s">
        <v>146</v>
      </c>
      <c r="CK57" s="4">
        <v>2</v>
      </c>
      <c r="CL57" s="3" t="s">
        <v>145</v>
      </c>
      <c r="CM57" s="3">
        <v>0</v>
      </c>
      <c r="CN57" s="3" t="s">
        <v>151</v>
      </c>
      <c r="CO57" s="3">
        <v>5</v>
      </c>
      <c r="CP57" s="3" t="s">
        <v>151</v>
      </c>
      <c r="CQ57" s="3">
        <v>3</v>
      </c>
      <c r="CR57" s="3" t="s">
        <v>154</v>
      </c>
      <c r="CS57" s="3">
        <v>10</v>
      </c>
      <c r="CT57" s="3" t="s">
        <v>148</v>
      </c>
      <c r="CU57" s="4">
        <v>6</v>
      </c>
      <c r="CV57" s="163">
        <f>SUM($CK57,$CM57,$CO57,$CQ57,$CS57,$CU57)</f>
        <v>26</v>
      </c>
      <c r="CW57" s="183" t="s">
        <v>281</v>
      </c>
    </row>
    <row r="58" spans="1:102" s="189" customFormat="1" ht="18" customHeight="1">
      <c r="A58" s="181"/>
      <c r="B58" s="159"/>
      <c r="C58" s="190"/>
      <c r="D58" s="160"/>
      <c r="E58" s="212"/>
      <c r="F58" s="145"/>
      <c r="G58" s="183" t="s">
        <v>283</v>
      </c>
      <c r="H58" s="184" t="s">
        <v>284</v>
      </c>
      <c r="I58" s="185" t="s">
        <v>138</v>
      </c>
      <c r="J58" s="186" t="s">
        <v>169</v>
      </c>
      <c r="K58" s="186"/>
      <c r="L58" s="187" t="s">
        <v>140</v>
      </c>
      <c r="M58" s="151"/>
      <c r="N58" s="152">
        <f>SUM($AG58,$BO58)</f>
        <v>12</v>
      </c>
      <c r="O58" s="153">
        <f>SUM($BX58)</f>
        <v>17</v>
      </c>
      <c r="P58" s="153">
        <f>SUM($CV58)</f>
        <v>30</v>
      </c>
      <c r="Q58" s="80" t="s">
        <v>141</v>
      </c>
      <c r="R58" s="7">
        <v>0</v>
      </c>
      <c r="S58" s="7" t="s">
        <v>142</v>
      </c>
      <c r="T58" s="7">
        <v>0</v>
      </c>
      <c r="U58" s="7" t="s">
        <v>143</v>
      </c>
      <c r="V58" s="8">
        <v>1</v>
      </c>
      <c r="W58" s="7" t="s">
        <v>144</v>
      </c>
      <c r="X58" s="7">
        <v>2</v>
      </c>
      <c r="Y58" s="7" t="s">
        <v>142</v>
      </c>
      <c r="Z58" s="7">
        <v>0</v>
      </c>
      <c r="AA58" s="7" t="s">
        <v>141</v>
      </c>
      <c r="AB58" s="7">
        <v>0</v>
      </c>
      <c r="AC58" s="7" t="s">
        <v>144</v>
      </c>
      <c r="AD58" s="7">
        <v>2</v>
      </c>
      <c r="AE58" s="7" t="s">
        <v>145</v>
      </c>
      <c r="AF58" s="7">
        <v>0</v>
      </c>
      <c r="AG58" s="154">
        <f>SUM($R58,$T58,$V58,$X58,$Z58,$AB58,$AD58,$AF58)</f>
        <v>5</v>
      </c>
      <c r="AH58" s="20" t="s">
        <v>159</v>
      </c>
      <c r="AI58" s="20" t="s">
        <v>146</v>
      </c>
      <c r="AJ58" s="20">
        <v>3</v>
      </c>
      <c r="AK58" s="20" t="s">
        <v>148</v>
      </c>
      <c r="AL58" s="20" t="s">
        <v>147</v>
      </c>
      <c r="AM58" s="20">
        <v>3</v>
      </c>
      <c r="AN58" s="21" t="s">
        <v>198</v>
      </c>
      <c r="AO58" s="21" t="s">
        <v>199</v>
      </c>
      <c r="AP58" s="20">
        <v>3</v>
      </c>
      <c r="AQ58" s="20" t="s">
        <v>280</v>
      </c>
      <c r="AR58" s="20" t="s">
        <v>199</v>
      </c>
      <c r="AS58" s="20">
        <v>3</v>
      </c>
      <c r="AT58" s="20" t="s">
        <v>199</v>
      </c>
      <c r="AU58" s="20" t="s">
        <v>199</v>
      </c>
      <c r="AV58" s="20">
        <v>2</v>
      </c>
      <c r="AW58" s="20" t="s">
        <v>198</v>
      </c>
      <c r="AX58" s="20" t="s">
        <v>199</v>
      </c>
      <c r="AY58" s="20">
        <v>3</v>
      </c>
      <c r="AZ58" s="20" t="s">
        <v>151</v>
      </c>
      <c r="BA58" s="20" t="s">
        <v>146</v>
      </c>
      <c r="BB58" s="20">
        <v>3</v>
      </c>
      <c r="BC58" s="20" t="s">
        <v>145</v>
      </c>
      <c r="BD58" s="20" t="s">
        <v>145</v>
      </c>
      <c r="BE58" s="20">
        <v>1</v>
      </c>
      <c r="BF58" s="20" t="s">
        <v>146</v>
      </c>
      <c r="BG58" s="20" t="s">
        <v>147</v>
      </c>
      <c r="BH58" s="20">
        <v>3</v>
      </c>
      <c r="BI58" s="20" t="s">
        <v>163</v>
      </c>
      <c r="BJ58" s="20" t="s">
        <v>146</v>
      </c>
      <c r="BK58" s="20">
        <v>3</v>
      </c>
      <c r="BL58" s="20" t="s">
        <v>145</v>
      </c>
      <c r="BM58" s="20" t="s">
        <v>145</v>
      </c>
      <c r="BN58" s="20">
        <v>1</v>
      </c>
      <c r="BO58" s="155">
        <f>SUM(BN58,BK58,BH58,BE58,BB58,AY58,AV58,AS58,AP58,AM58,AJ58)*0.25</f>
        <v>7</v>
      </c>
      <c r="BP58" s="10" t="s">
        <v>159</v>
      </c>
      <c r="BQ58" s="11">
        <v>3</v>
      </c>
      <c r="BR58" s="10" t="s">
        <v>147</v>
      </c>
      <c r="BS58" s="10">
        <v>0</v>
      </c>
      <c r="BT58" s="10" t="s">
        <v>153</v>
      </c>
      <c r="BU58" s="10">
        <v>6</v>
      </c>
      <c r="BV58" s="10" t="s">
        <v>152</v>
      </c>
      <c r="BW58" s="11">
        <v>8</v>
      </c>
      <c r="BX58" s="122">
        <f>SUM($BQ58,$BS58,$BU58,$BW58)</f>
        <v>17</v>
      </c>
      <c r="BY58" s="188">
        <v>2</v>
      </c>
      <c r="BZ58" s="188">
        <v>1</v>
      </c>
      <c r="CA58" s="188">
        <v>1</v>
      </c>
      <c r="CB58" s="188">
        <v>6</v>
      </c>
      <c r="CC58" s="188">
        <v>7</v>
      </c>
      <c r="CD58" s="188">
        <v>4</v>
      </c>
      <c r="CE58" s="188">
        <v>10</v>
      </c>
      <c r="CF58" s="188">
        <v>3</v>
      </c>
      <c r="CG58" s="188">
        <v>4</v>
      </c>
      <c r="CH58" s="188">
        <v>5</v>
      </c>
      <c r="CI58" s="188">
        <v>6</v>
      </c>
      <c r="CJ58" s="3" t="s">
        <v>146</v>
      </c>
      <c r="CK58" s="4">
        <v>2</v>
      </c>
      <c r="CL58" s="3" t="s">
        <v>145</v>
      </c>
      <c r="CM58" s="3">
        <v>0</v>
      </c>
      <c r="CN58" s="3" t="s">
        <v>159</v>
      </c>
      <c r="CO58" s="4">
        <v>7</v>
      </c>
      <c r="CP58" s="3" t="s">
        <v>159</v>
      </c>
      <c r="CQ58" s="4">
        <v>5</v>
      </c>
      <c r="CR58" s="3" t="s">
        <v>154</v>
      </c>
      <c r="CS58" s="3">
        <v>10</v>
      </c>
      <c r="CT58" s="3" t="s">
        <v>148</v>
      </c>
      <c r="CU58" s="4">
        <v>6</v>
      </c>
      <c r="CV58" s="163">
        <f>SUM($CK58,$CM58,$CO58,$CQ58,$CS58,$CU58)</f>
        <v>30</v>
      </c>
      <c r="CW58" s="183" t="s">
        <v>283</v>
      </c>
    </row>
    <row r="59" spans="1:102" s="189" customFormat="1" ht="18" customHeight="1">
      <c r="A59" s="140"/>
      <c r="B59" s="159"/>
      <c r="C59" s="190"/>
      <c r="D59" s="160"/>
      <c r="E59" s="161"/>
      <c r="F59" s="145"/>
      <c r="G59" s="183" t="s">
        <v>285</v>
      </c>
      <c r="H59" s="184" t="s">
        <v>286</v>
      </c>
      <c r="I59" s="185" t="s">
        <v>157</v>
      </c>
      <c r="J59" s="186" t="s">
        <v>158</v>
      </c>
      <c r="K59" s="186"/>
      <c r="L59" s="187" t="s">
        <v>140</v>
      </c>
      <c r="M59" s="151"/>
      <c r="N59" s="152">
        <f>SUM($AG59,$BO59)</f>
        <v>16.25</v>
      </c>
      <c r="O59" s="153">
        <f>SUM($BX59)</f>
        <v>19</v>
      </c>
      <c r="P59" s="153">
        <f>SUM($CV59)</f>
        <v>23</v>
      </c>
      <c r="Q59" s="80" t="s">
        <v>141</v>
      </c>
      <c r="R59" s="7">
        <v>0</v>
      </c>
      <c r="S59" s="7" t="s">
        <v>142</v>
      </c>
      <c r="T59" s="7">
        <v>0</v>
      </c>
      <c r="U59" s="7" t="s">
        <v>141</v>
      </c>
      <c r="V59" s="7">
        <v>4</v>
      </c>
      <c r="W59" s="7" t="s">
        <v>144</v>
      </c>
      <c r="X59" s="7">
        <v>2</v>
      </c>
      <c r="Y59" s="7" t="s">
        <v>143</v>
      </c>
      <c r="Z59" s="8">
        <v>1</v>
      </c>
      <c r="AA59" s="7" t="s">
        <v>141</v>
      </c>
      <c r="AB59" s="7">
        <v>0</v>
      </c>
      <c r="AC59" s="7" t="s">
        <v>144</v>
      </c>
      <c r="AD59" s="7">
        <v>2</v>
      </c>
      <c r="AE59" s="7" t="s">
        <v>145</v>
      </c>
      <c r="AF59" s="7">
        <v>0</v>
      </c>
      <c r="AG59" s="154">
        <f>SUM($R59,$T59,$V59,$X59,$Z59,$AB59,$AD59,$AF59)</f>
        <v>9</v>
      </c>
      <c r="AH59" s="20" t="s">
        <v>153</v>
      </c>
      <c r="AI59" s="20" t="s">
        <v>147</v>
      </c>
      <c r="AJ59" s="20">
        <v>3</v>
      </c>
      <c r="AK59" s="20" t="s">
        <v>153</v>
      </c>
      <c r="AL59" s="20" t="s">
        <v>147</v>
      </c>
      <c r="AM59" s="20">
        <v>3</v>
      </c>
      <c r="AN59" s="21" t="s">
        <v>151</v>
      </c>
      <c r="AO59" s="21" t="s">
        <v>147</v>
      </c>
      <c r="AP59" s="20">
        <v>3</v>
      </c>
      <c r="AQ59" s="20" t="s">
        <v>153</v>
      </c>
      <c r="AR59" s="20" t="s">
        <v>147</v>
      </c>
      <c r="AS59" s="20">
        <v>3</v>
      </c>
      <c r="AT59" s="20" t="s">
        <v>151</v>
      </c>
      <c r="AU59" s="20" t="s">
        <v>151</v>
      </c>
      <c r="AV59" s="20">
        <v>3</v>
      </c>
      <c r="AW59" s="20" t="s">
        <v>151</v>
      </c>
      <c r="AX59" s="20" t="s">
        <v>151</v>
      </c>
      <c r="AY59" s="20">
        <v>3</v>
      </c>
      <c r="AZ59" s="20" t="s">
        <v>151</v>
      </c>
      <c r="BA59" s="20" t="s">
        <v>151</v>
      </c>
      <c r="BB59" s="20">
        <v>3</v>
      </c>
      <c r="BC59" s="20" t="s">
        <v>145</v>
      </c>
      <c r="BD59" s="20" t="s">
        <v>145</v>
      </c>
      <c r="BE59" s="20">
        <v>1</v>
      </c>
      <c r="BF59" s="20" t="s">
        <v>151</v>
      </c>
      <c r="BG59" s="20" t="s">
        <v>151</v>
      </c>
      <c r="BH59" s="20">
        <v>3</v>
      </c>
      <c r="BI59" s="20" t="s">
        <v>151</v>
      </c>
      <c r="BJ59" s="20" t="s">
        <v>151</v>
      </c>
      <c r="BK59" s="20">
        <v>3</v>
      </c>
      <c r="BL59" s="20" t="s">
        <v>145</v>
      </c>
      <c r="BM59" s="20" t="s">
        <v>145</v>
      </c>
      <c r="BN59" s="20">
        <v>1</v>
      </c>
      <c r="BO59" s="155">
        <f>SUM(BN59,BK59,BH59,BE59,BB59,AY59,AV59,AS59,AP59,AM59,AJ59)*0.25</f>
        <v>7.25</v>
      </c>
      <c r="BP59" s="10" t="s">
        <v>159</v>
      </c>
      <c r="BQ59" s="11">
        <v>3</v>
      </c>
      <c r="BR59" s="10" t="s">
        <v>151</v>
      </c>
      <c r="BS59" s="10">
        <v>4</v>
      </c>
      <c r="BT59" s="10" t="s">
        <v>151</v>
      </c>
      <c r="BU59" s="10">
        <v>4</v>
      </c>
      <c r="BV59" s="10" t="s">
        <v>152</v>
      </c>
      <c r="BW59" s="11">
        <v>8</v>
      </c>
      <c r="BX59" s="122">
        <f>SUM($BQ59,$BS59,$BU59,$BW59)</f>
        <v>19</v>
      </c>
      <c r="BY59" s="188">
        <v>11</v>
      </c>
      <c r="BZ59" s="188">
        <v>10</v>
      </c>
      <c r="CA59" s="188">
        <v>7</v>
      </c>
      <c r="CB59" s="188">
        <v>8</v>
      </c>
      <c r="CC59" s="188">
        <v>10</v>
      </c>
      <c r="CD59" s="188">
        <v>3</v>
      </c>
      <c r="CE59" s="188">
        <v>11</v>
      </c>
      <c r="CF59" s="188">
        <v>1</v>
      </c>
      <c r="CG59" s="188">
        <v>9</v>
      </c>
      <c r="CH59" s="188">
        <v>9</v>
      </c>
      <c r="CI59" s="188">
        <v>5</v>
      </c>
      <c r="CJ59" s="3" t="s">
        <v>146</v>
      </c>
      <c r="CK59" s="4">
        <v>2</v>
      </c>
      <c r="CL59" s="3" t="s">
        <v>145</v>
      </c>
      <c r="CM59" s="3">
        <v>0</v>
      </c>
      <c r="CN59" s="3" t="s">
        <v>151</v>
      </c>
      <c r="CO59" s="3">
        <v>5</v>
      </c>
      <c r="CP59" s="3" t="s">
        <v>151</v>
      </c>
      <c r="CQ59" s="3">
        <v>3</v>
      </c>
      <c r="CR59" s="3" t="s">
        <v>154</v>
      </c>
      <c r="CS59" s="3">
        <v>10</v>
      </c>
      <c r="CT59" s="3" t="s">
        <v>149</v>
      </c>
      <c r="CU59" s="4">
        <v>3</v>
      </c>
      <c r="CV59" s="163">
        <f>SUM($CK59,$CM59,$CO59,$CQ59,$CS59,$CU59)</f>
        <v>23</v>
      </c>
      <c r="CW59" s="183" t="s">
        <v>285</v>
      </c>
    </row>
    <row r="60" spans="1:102" s="200" customFormat="1" ht="18" customHeight="1">
      <c r="A60" s="181" t="s">
        <v>135</v>
      </c>
      <c r="B60" s="159" t="s">
        <v>135</v>
      </c>
      <c r="C60" s="166" t="s">
        <v>135</v>
      </c>
      <c r="D60" s="160" t="s">
        <v>135</v>
      </c>
      <c r="E60" s="161"/>
      <c r="F60" s="145"/>
      <c r="G60" s="183" t="s">
        <v>287</v>
      </c>
      <c r="H60" s="184" t="s">
        <v>288</v>
      </c>
      <c r="I60" s="185" t="s">
        <v>138</v>
      </c>
      <c r="J60" s="186" t="s">
        <v>169</v>
      </c>
      <c r="K60" s="186"/>
      <c r="L60" s="187" t="s">
        <v>140</v>
      </c>
      <c r="M60" s="151"/>
      <c r="N60" s="152">
        <f>SUM($AG60,$BO60)</f>
        <v>37.25</v>
      </c>
      <c r="O60" s="153">
        <f>SUM($BX60)</f>
        <v>32</v>
      </c>
      <c r="P60" s="153">
        <f>SUM($CV60)</f>
        <v>25</v>
      </c>
      <c r="Q60" s="81" t="s">
        <v>145</v>
      </c>
      <c r="R60" s="9">
        <v>1</v>
      </c>
      <c r="S60" s="7" t="s">
        <v>142</v>
      </c>
      <c r="T60" s="7">
        <v>0</v>
      </c>
      <c r="U60" s="7" t="s">
        <v>143</v>
      </c>
      <c r="V60" s="8">
        <v>1</v>
      </c>
      <c r="W60" s="7" t="s">
        <v>182</v>
      </c>
      <c r="X60" s="8">
        <v>3</v>
      </c>
      <c r="Y60" s="7" t="s">
        <v>147</v>
      </c>
      <c r="Z60" s="7">
        <v>8</v>
      </c>
      <c r="AA60" s="7" t="s">
        <v>153</v>
      </c>
      <c r="AB60" s="7">
        <v>9</v>
      </c>
      <c r="AC60" s="7" t="s">
        <v>144</v>
      </c>
      <c r="AD60" s="7">
        <v>2</v>
      </c>
      <c r="AE60" s="7" t="s">
        <v>148</v>
      </c>
      <c r="AF60" s="8">
        <v>6</v>
      </c>
      <c r="AG60" s="154">
        <f>SUM($R60,$T60,$V60,$X60,$Z60,$AB60,$AD60,$AF60)</f>
        <v>30</v>
      </c>
      <c r="AH60" s="20" t="s">
        <v>170</v>
      </c>
      <c r="AI60" s="20" t="s">
        <v>146</v>
      </c>
      <c r="AJ60" s="20">
        <v>4</v>
      </c>
      <c r="AK60" s="20" t="s">
        <v>148</v>
      </c>
      <c r="AL60" s="20" t="s">
        <v>147</v>
      </c>
      <c r="AM60" s="20">
        <v>3</v>
      </c>
      <c r="AN60" s="21" t="s">
        <v>280</v>
      </c>
      <c r="AO60" s="21" t="s">
        <v>199</v>
      </c>
      <c r="AP60" s="20">
        <v>3</v>
      </c>
      <c r="AQ60" s="20" t="s">
        <v>198</v>
      </c>
      <c r="AR60" s="20" t="s">
        <v>199</v>
      </c>
      <c r="AS60" s="20">
        <v>3</v>
      </c>
      <c r="AT60" s="20" t="s">
        <v>199</v>
      </c>
      <c r="AU60" s="20" t="s">
        <v>199</v>
      </c>
      <c r="AV60" s="20">
        <v>2</v>
      </c>
      <c r="AW60" s="20" t="s">
        <v>198</v>
      </c>
      <c r="AX60" s="20" t="s">
        <v>199</v>
      </c>
      <c r="AY60" s="20">
        <v>3</v>
      </c>
      <c r="AZ60" s="20" t="s">
        <v>146</v>
      </c>
      <c r="BA60" s="20" t="s">
        <v>147</v>
      </c>
      <c r="BB60" s="20">
        <v>3</v>
      </c>
      <c r="BC60" s="20" t="s">
        <v>145</v>
      </c>
      <c r="BD60" s="20" t="s">
        <v>145</v>
      </c>
      <c r="BE60" s="20">
        <v>1</v>
      </c>
      <c r="BF60" s="20" t="s">
        <v>146</v>
      </c>
      <c r="BG60" s="20" t="s">
        <v>147</v>
      </c>
      <c r="BH60" s="20">
        <v>3</v>
      </c>
      <c r="BI60" s="20" t="s">
        <v>146</v>
      </c>
      <c r="BJ60" s="20" t="s">
        <v>149</v>
      </c>
      <c r="BK60" s="20">
        <v>3</v>
      </c>
      <c r="BL60" s="20" t="s">
        <v>145</v>
      </c>
      <c r="BM60" s="20" t="s">
        <v>145</v>
      </c>
      <c r="BN60" s="20">
        <v>1</v>
      </c>
      <c r="BO60" s="155">
        <f>SUM(BN60,BK60,BH60,BE60,BB60,AY60,AV60,AS60,AP60,AM60,AJ60)*0.25</f>
        <v>7.25</v>
      </c>
      <c r="BP60" s="18" t="s">
        <v>154</v>
      </c>
      <c r="BQ60" s="18">
        <v>10</v>
      </c>
      <c r="BR60" s="7" t="s">
        <v>153</v>
      </c>
      <c r="BS60" s="7">
        <v>6</v>
      </c>
      <c r="BT60" s="18" t="s">
        <v>152</v>
      </c>
      <c r="BU60" s="18">
        <v>8</v>
      </c>
      <c r="BV60" s="7" t="s">
        <v>152</v>
      </c>
      <c r="BW60" s="8">
        <v>8</v>
      </c>
      <c r="BX60" s="122">
        <f>SUM($BQ60,$BS60,$BU60,$BW60)</f>
        <v>32</v>
      </c>
      <c r="BY60" s="188">
        <v>2</v>
      </c>
      <c r="BZ60" s="188">
        <v>1</v>
      </c>
      <c r="CA60" s="188">
        <v>1</v>
      </c>
      <c r="CB60" s="188">
        <v>6</v>
      </c>
      <c r="CC60" s="188">
        <v>7</v>
      </c>
      <c r="CD60" s="188">
        <v>4</v>
      </c>
      <c r="CE60" s="188">
        <v>10</v>
      </c>
      <c r="CF60" s="188">
        <v>3</v>
      </c>
      <c r="CG60" s="188">
        <v>4</v>
      </c>
      <c r="CH60" s="188">
        <v>4</v>
      </c>
      <c r="CI60" s="188">
        <v>6</v>
      </c>
      <c r="CJ60" s="3" t="s">
        <v>146</v>
      </c>
      <c r="CK60" s="4">
        <v>2</v>
      </c>
      <c r="CL60" s="3" t="s">
        <v>145</v>
      </c>
      <c r="CM60" s="3">
        <v>0</v>
      </c>
      <c r="CN60" s="3" t="s">
        <v>151</v>
      </c>
      <c r="CO60" s="3">
        <v>5</v>
      </c>
      <c r="CP60" s="3" t="s">
        <v>159</v>
      </c>
      <c r="CQ60" s="4">
        <v>5</v>
      </c>
      <c r="CR60" s="3" t="s">
        <v>154</v>
      </c>
      <c r="CS60" s="3">
        <v>10</v>
      </c>
      <c r="CT60" s="3" t="s">
        <v>149</v>
      </c>
      <c r="CU60" s="4">
        <v>3</v>
      </c>
      <c r="CV60" s="163">
        <f>SUM($CK60,$CM60,$CO60,$CQ60,$CS60,$CU60)</f>
        <v>25</v>
      </c>
      <c r="CW60" s="183" t="s">
        <v>287</v>
      </c>
      <c r="CX60" s="189"/>
    </row>
    <row r="61" spans="1:102" s="189" customFormat="1" ht="18" customHeight="1">
      <c r="A61" s="164"/>
      <c r="B61" s="159"/>
      <c r="C61" s="166"/>
      <c r="D61" s="160"/>
      <c r="E61" s="161"/>
      <c r="F61" s="145"/>
      <c r="G61" s="183" t="s">
        <v>289</v>
      </c>
      <c r="H61" s="184" t="s">
        <v>290</v>
      </c>
      <c r="I61" s="185" t="s">
        <v>157</v>
      </c>
      <c r="J61" s="186" t="s">
        <v>158</v>
      </c>
      <c r="K61" s="186"/>
      <c r="L61" s="187" t="s">
        <v>140</v>
      </c>
      <c r="M61" s="151"/>
      <c r="N61" s="152">
        <f>SUM($AG61,$BO61)</f>
        <v>28.25</v>
      </c>
      <c r="O61" s="153">
        <f>SUM($BX61)</f>
        <v>18</v>
      </c>
      <c r="P61" s="153">
        <f>SUM($CV61)</f>
        <v>23</v>
      </c>
      <c r="Q61" s="80" t="s">
        <v>141</v>
      </c>
      <c r="R61" s="7">
        <v>0</v>
      </c>
      <c r="S61" s="7" t="s">
        <v>143</v>
      </c>
      <c r="T61" s="8">
        <v>1</v>
      </c>
      <c r="U61" s="7" t="s">
        <v>175</v>
      </c>
      <c r="V61" s="8">
        <v>5</v>
      </c>
      <c r="W61" s="7" t="s">
        <v>144</v>
      </c>
      <c r="X61" s="7">
        <v>2</v>
      </c>
      <c r="Y61" s="7" t="s">
        <v>182</v>
      </c>
      <c r="Z61" s="8">
        <v>4</v>
      </c>
      <c r="AA61" s="7" t="s">
        <v>151</v>
      </c>
      <c r="AB61" s="7">
        <v>7</v>
      </c>
      <c r="AC61" s="7" t="s">
        <v>144</v>
      </c>
      <c r="AD61" s="7">
        <v>2</v>
      </c>
      <c r="AE61" s="7" t="s">
        <v>145</v>
      </c>
      <c r="AF61" s="7">
        <v>0</v>
      </c>
      <c r="AG61" s="154">
        <f>SUM($R61,$T61,$V61,$X61,$Z61,$AB61,$AD61,$AF61)</f>
        <v>21</v>
      </c>
      <c r="AH61" s="20" t="s">
        <v>151</v>
      </c>
      <c r="AI61" s="20" t="s">
        <v>151</v>
      </c>
      <c r="AJ61" s="20">
        <v>3</v>
      </c>
      <c r="AK61" s="20" t="s">
        <v>151</v>
      </c>
      <c r="AL61" s="20" t="s">
        <v>151</v>
      </c>
      <c r="AM61" s="20">
        <v>3</v>
      </c>
      <c r="AN61" s="21" t="s">
        <v>147</v>
      </c>
      <c r="AO61" s="21" t="s">
        <v>147</v>
      </c>
      <c r="AP61" s="20">
        <v>3</v>
      </c>
      <c r="AQ61" s="20" t="s">
        <v>151</v>
      </c>
      <c r="AR61" s="20" t="s">
        <v>151</v>
      </c>
      <c r="AS61" s="20">
        <v>3</v>
      </c>
      <c r="AT61" s="20" t="s">
        <v>147</v>
      </c>
      <c r="AU61" s="20" t="s">
        <v>147</v>
      </c>
      <c r="AV61" s="20">
        <v>3</v>
      </c>
      <c r="AW61" s="20" t="s">
        <v>151</v>
      </c>
      <c r="AX61" s="20" t="s">
        <v>151</v>
      </c>
      <c r="AY61" s="20">
        <v>3</v>
      </c>
      <c r="AZ61" s="20" t="s">
        <v>151</v>
      </c>
      <c r="BA61" s="20" t="s">
        <v>151</v>
      </c>
      <c r="BB61" s="20">
        <v>3</v>
      </c>
      <c r="BC61" s="20" t="s">
        <v>145</v>
      </c>
      <c r="BD61" s="20" t="s">
        <v>145</v>
      </c>
      <c r="BE61" s="20">
        <v>1</v>
      </c>
      <c r="BF61" s="20" t="s">
        <v>151</v>
      </c>
      <c r="BG61" s="20" t="s">
        <v>151</v>
      </c>
      <c r="BH61" s="20">
        <v>3</v>
      </c>
      <c r="BI61" s="20" t="s">
        <v>151</v>
      </c>
      <c r="BJ61" s="20" t="s">
        <v>151</v>
      </c>
      <c r="BK61" s="20">
        <v>3</v>
      </c>
      <c r="BL61" s="20" t="s">
        <v>145</v>
      </c>
      <c r="BM61" s="20" t="s">
        <v>145</v>
      </c>
      <c r="BN61" s="20">
        <v>1</v>
      </c>
      <c r="BO61" s="155">
        <f>SUM(BN61,BK61,BH61,BE61,BB61,AY61,AV61,AS61,AP61,AM61,AJ61)*0.25</f>
        <v>7.25</v>
      </c>
      <c r="BP61" s="10" t="s">
        <v>151</v>
      </c>
      <c r="BQ61" s="10">
        <v>0</v>
      </c>
      <c r="BR61" s="10" t="s">
        <v>153</v>
      </c>
      <c r="BS61" s="10">
        <v>6</v>
      </c>
      <c r="BT61" s="10" t="s">
        <v>151</v>
      </c>
      <c r="BU61" s="10">
        <v>4</v>
      </c>
      <c r="BV61" s="10" t="s">
        <v>152</v>
      </c>
      <c r="BW61" s="11">
        <v>8</v>
      </c>
      <c r="BX61" s="122">
        <f>SUM($BQ61,$BS61,$BU61,$BW61)</f>
        <v>18</v>
      </c>
      <c r="BY61" s="188">
        <v>11</v>
      </c>
      <c r="BZ61" s="188">
        <v>10</v>
      </c>
      <c r="CA61" s="188">
        <v>3</v>
      </c>
      <c r="CB61" s="188">
        <v>9</v>
      </c>
      <c r="CC61" s="188">
        <v>10</v>
      </c>
      <c r="CD61" s="188">
        <v>5</v>
      </c>
      <c r="CE61" s="188">
        <v>11</v>
      </c>
      <c r="CF61" s="188">
        <v>1</v>
      </c>
      <c r="CG61" s="188">
        <v>8</v>
      </c>
      <c r="CH61" s="188">
        <v>9</v>
      </c>
      <c r="CI61" s="188">
        <v>5</v>
      </c>
      <c r="CJ61" s="3" t="s">
        <v>146</v>
      </c>
      <c r="CK61" s="4">
        <v>2</v>
      </c>
      <c r="CL61" s="3" t="s">
        <v>145</v>
      </c>
      <c r="CM61" s="3">
        <v>0</v>
      </c>
      <c r="CN61" s="3" t="s">
        <v>151</v>
      </c>
      <c r="CO61" s="3">
        <v>5</v>
      </c>
      <c r="CP61" s="3" t="s">
        <v>151</v>
      </c>
      <c r="CQ61" s="3">
        <v>3</v>
      </c>
      <c r="CR61" s="3" t="s">
        <v>154</v>
      </c>
      <c r="CS61" s="3">
        <v>10</v>
      </c>
      <c r="CT61" s="3" t="s">
        <v>149</v>
      </c>
      <c r="CU61" s="4">
        <v>3</v>
      </c>
      <c r="CV61" s="163">
        <f>SUM($CK61,$CM61,$CO61,$CQ61,$CS61,$CU61)</f>
        <v>23</v>
      </c>
      <c r="CW61" s="183" t="s">
        <v>289</v>
      </c>
    </row>
    <row r="62" spans="1:102" s="189" customFormat="1" ht="18" customHeight="1">
      <c r="A62" s="181" t="s">
        <v>135</v>
      </c>
      <c r="B62" s="159" t="s">
        <v>135</v>
      </c>
      <c r="C62" s="166" t="s">
        <v>135</v>
      </c>
      <c r="D62" s="160" t="s">
        <v>135</v>
      </c>
      <c r="E62" s="144" t="s">
        <v>135</v>
      </c>
      <c r="F62" s="145" t="s">
        <v>135</v>
      </c>
      <c r="G62" s="183" t="s">
        <v>291</v>
      </c>
      <c r="H62" s="184" t="s">
        <v>292</v>
      </c>
      <c r="I62" s="185" t="s">
        <v>157</v>
      </c>
      <c r="J62" s="186" t="s">
        <v>158</v>
      </c>
      <c r="K62" s="186"/>
      <c r="L62" s="187" t="s">
        <v>140</v>
      </c>
      <c r="M62" s="151" t="s">
        <v>135</v>
      </c>
      <c r="N62" s="152">
        <f>SUM($AG62,$BO62)</f>
        <v>40.75</v>
      </c>
      <c r="O62" s="153">
        <f>SUM($BX62)</f>
        <v>21</v>
      </c>
      <c r="P62" s="153">
        <f>SUM($CV62)</f>
        <v>26</v>
      </c>
      <c r="Q62" s="80" t="s">
        <v>141</v>
      </c>
      <c r="R62" s="7">
        <v>0</v>
      </c>
      <c r="S62" s="7" t="s">
        <v>175</v>
      </c>
      <c r="T62" s="8">
        <v>7</v>
      </c>
      <c r="U62" s="7" t="s">
        <v>145</v>
      </c>
      <c r="V62" s="7">
        <v>6</v>
      </c>
      <c r="W62" s="7" t="s">
        <v>144</v>
      </c>
      <c r="X62" s="7">
        <v>2</v>
      </c>
      <c r="Y62" s="7" t="s">
        <v>147</v>
      </c>
      <c r="Z62" s="7">
        <v>8</v>
      </c>
      <c r="AA62" s="7" t="s">
        <v>151</v>
      </c>
      <c r="AB62" s="7">
        <v>7</v>
      </c>
      <c r="AC62" s="7" t="s">
        <v>144</v>
      </c>
      <c r="AD62" s="7">
        <v>2</v>
      </c>
      <c r="AE62" s="7" t="s">
        <v>145</v>
      </c>
      <c r="AF62" s="7">
        <v>0</v>
      </c>
      <c r="AG62" s="154">
        <f>SUM($R62,$T62,$V62,$X62,$Z62,$AB62,$AD62,$AF62)</f>
        <v>32</v>
      </c>
      <c r="AH62" s="20" t="s">
        <v>151</v>
      </c>
      <c r="AI62" s="20" t="s">
        <v>151</v>
      </c>
      <c r="AJ62" s="20">
        <v>3</v>
      </c>
      <c r="AK62" s="20" t="s">
        <v>153</v>
      </c>
      <c r="AL62" s="20" t="s">
        <v>151</v>
      </c>
      <c r="AM62" s="20">
        <v>5</v>
      </c>
      <c r="AN62" s="21" t="s">
        <v>151</v>
      </c>
      <c r="AO62" s="21" t="s">
        <v>151</v>
      </c>
      <c r="AP62" s="20">
        <v>3</v>
      </c>
      <c r="AQ62" s="20" t="s">
        <v>151</v>
      </c>
      <c r="AR62" s="20" t="s">
        <v>151</v>
      </c>
      <c r="AS62" s="20">
        <v>3</v>
      </c>
      <c r="AT62" s="20" t="s">
        <v>147</v>
      </c>
      <c r="AU62" s="20" t="s">
        <v>147</v>
      </c>
      <c r="AV62" s="20">
        <v>3</v>
      </c>
      <c r="AW62" s="20" t="s">
        <v>151</v>
      </c>
      <c r="AX62" s="20" t="s">
        <v>151</v>
      </c>
      <c r="AY62" s="20">
        <v>3</v>
      </c>
      <c r="AZ62" s="20" t="s">
        <v>151</v>
      </c>
      <c r="BA62" s="20" t="s">
        <v>151</v>
      </c>
      <c r="BB62" s="20">
        <v>3</v>
      </c>
      <c r="BC62" s="20" t="s">
        <v>145</v>
      </c>
      <c r="BD62" s="20" t="s">
        <v>145</v>
      </c>
      <c r="BE62" s="20">
        <v>1</v>
      </c>
      <c r="BF62" s="20" t="s">
        <v>153</v>
      </c>
      <c r="BG62" s="20" t="s">
        <v>151</v>
      </c>
      <c r="BH62" s="20">
        <v>5</v>
      </c>
      <c r="BI62" s="20" t="s">
        <v>154</v>
      </c>
      <c r="BJ62" s="20" t="s">
        <v>151</v>
      </c>
      <c r="BK62" s="20">
        <v>5</v>
      </c>
      <c r="BL62" s="20" t="s">
        <v>145</v>
      </c>
      <c r="BM62" s="20" t="s">
        <v>145</v>
      </c>
      <c r="BN62" s="20">
        <v>1</v>
      </c>
      <c r="BO62" s="155">
        <f>SUM(BN62,BK62,BH62,BE62,BB62,AY62,AV62,AS62,AP62,AM62,AJ62)*0.25</f>
        <v>8.75</v>
      </c>
      <c r="BP62" s="10" t="s">
        <v>153</v>
      </c>
      <c r="BQ62" s="10">
        <v>5</v>
      </c>
      <c r="BR62" s="10" t="s">
        <v>151</v>
      </c>
      <c r="BS62" s="10">
        <v>4</v>
      </c>
      <c r="BT62" s="10" t="s">
        <v>151</v>
      </c>
      <c r="BU62" s="10">
        <v>4</v>
      </c>
      <c r="BV62" s="10" t="s">
        <v>152</v>
      </c>
      <c r="BW62" s="11">
        <v>8</v>
      </c>
      <c r="BX62" s="122">
        <f>SUM($BQ62,$BS62,$BU62,$BW62)</f>
        <v>21</v>
      </c>
      <c r="BY62" s="188">
        <v>10</v>
      </c>
      <c r="BZ62" s="188">
        <v>9</v>
      </c>
      <c r="CA62" s="188">
        <v>3</v>
      </c>
      <c r="CB62" s="188">
        <v>7</v>
      </c>
      <c r="CC62" s="188">
        <v>9</v>
      </c>
      <c r="CD62" s="188">
        <v>6</v>
      </c>
      <c r="CE62" s="188">
        <v>11</v>
      </c>
      <c r="CF62" s="188">
        <v>1</v>
      </c>
      <c r="CG62" s="188">
        <v>8</v>
      </c>
      <c r="CH62" s="188">
        <v>10</v>
      </c>
      <c r="CI62" s="188">
        <v>5</v>
      </c>
      <c r="CJ62" s="3" t="s">
        <v>146</v>
      </c>
      <c r="CK62" s="4">
        <v>2</v>
      </c>
      <c r="CL62" s="3" t="s">
        <v>145</v>
      </c>
      <c r="CM62" s="3">
        <v>0</v>
      </c>
      <c r="CN62" s="3" t="s">
        <v>151</v>
      </c>
      <c r="CO62" s="3">
        <v>5</v>
      </c>
      <c r="CP62" s="3" t="s">
        <v>151</v>
      </c>
      <c r="CQ62" s="3">
        <v>3</v>
      </c>
      <c r="CR62" s="3" t="s">
        <v>154</v>
      </c>
      <c r="CS62" s="3">
        <v>10</v>
      </c>
      <c r="CT62" s="3" t="s">
        <v>148</v>
      </c>
      <c r="CU62" s="4">
        <v>6</v>
      </c>
      <c r="CV62" s="163">
        <f>SUM($CK62,$CM62,$CO62,$CQ62,$CS62,$CU62)</f>
        <v>26</v>
      </c>
      <c r="CW62" s="183" t="s">
        <v>291</v>
      </c>
    </row>
    <row r="63" spans="1:102" s="200" customFormat="1" ht="18" customHeight="1">
      <c r="A63" s="181" t="s">
        <v>135</v>
      </c>
      <c r="B63" s="159" t="s">
        <v>135</v>
      </c>
      <c r="C63" s="166" t="s">
        <v>135</v>
      </c>
      <c r="D63" s="160" t="s">
        <v>135</v>
      </c>
      <c r="E63" s="161"/>
      <c r="F63" s="145"/>
      <c r="G63" s="183" t="s">
        <v>293</v>
      </c>
      <c r="H63" s="184" t="s">
        <v>294</v>
      </c>
      <c r="I63" s="185" t="s">
        <v>157</v>
      </c>
      <c r="J63" s="186" t="s">
        <v>158</v>
      </c>
      <c r="K63" s="186"/>
      <c r="L63" s="187" t="s">
        <v>140</v>
      </c>
      <c r="M63" s="151"/>
      <c r="N63" s="152">
        <f>SUM($AG63,$BO63)</f>
        <v>37.25</v>
      </c>
      <c r="O63" s="153">
        <f>SUM($BX63)</f>
        <v>34</v>
      </c>
      <c r="P63" s="153">
        <f>SUM($CV63)</f>
        <v>25</v>
      </c>
      <c r="Q63" s="80" t="s">
        <v>141</v>
      </c>
      <c r="R63" s="7">
        <v>0</v>
      </c>
      <c r="S63" s="7" t="s">
        <v>142</v>
      </c>
      <c r="T63" s="7">
        <v>0</v>
      </c>
      <c r="U63" s="7" t="s">
        <v>182</v>
      </c>
      <c r="V63" s="8">
        <v>3</v>
      </c>
      <c r="W63" s="7" t="s">
        <v>144</v>
      </c>
      <c r="X63" s="7">
        <v>2</v>
      </c>
      <c r="Y63" s="7" t="s">
        <v>151</v>
      </c>
      <c r="Z63" s="7">
        <v>9</v>
      </c>
      <c r="AA63" s="7" t="s">
        <v>154</v>
      </c>
      <c r="AB63" s="7">
        <v>10</v>
      </c>
      <c r="AC63" s="7" t="s">
        <v>144</v>
      </c>
      <c r="AD63" s="7">
        <v>2</v>
      </c>
      <c r="AE63" s="7" t="s">
        <v>150</v>
      </c>
      <c r="AF63" s="8">
        <v>4</v>
      </c>
      <c r="AG63" s="154">
        <f>SUM($R63,$T63,$V63,$X63,$Z63,$AB63,$AD63,$AF63)</f>
        <v>30</v>
      </c>
      <c r="AH63" s="20" t="s">
        <v>151</v>
      </c>
      <c r="AI63" s="20" t="s">
        <v>151</v>
      </c>
      <c r="AJ63" s="20">
        <v>3</v>
      </c>
      <c r="AK63" s="20" t="s">
        <v>151</v>
      </c>
      <c r="AL63" s="20" t="s">
        <v>151</v>
      </c>
      <c r="AM63" s="20">
        <v>3</v>
      </c>
      <c r="AN63" s="21" t="s">
        <v>147</v>
      </c>
      <c r="AO63" s="21" t="s">
        <v>147</v>
      </c>
      <c r="AP63" s="20">
        <v>3</v>
      </c>
      <c r="AQ63" s="20" t="s">
        <v>151</v>
      </c>
      <c r="AR63" s="20" t="s">
        <v>151</v>
      </c>
      <c r="AS63" s="20">
        <v>3</v>
      </c>
      <c r="AT63" s="20" t="s">
        <v>147</v>
      </c>
      <c r="AU63" s="20" t="s">
        <v>147</v>
      </c>
      <c r="AV63" s="20">
        <v>3</v>
      </c>
      <c r="AW63" s="20" t="s">
        <v>151</v>
      </c>
      <c r="AX63" s="20" t="s">
        <v>151</v>
      </c>
      <c r="AY63" s="20">
        <v>3</v>
      </c>
      <c r="AZ63" s="20" t="s">
        <v>151</v>
      </c>
      <c r="BA63" s="20" t="s">
        <v>151</v>
      </c>
      <c r="BB63" s="20">
        <v>3</v>
      </c>
      <c r="BC63" s="20" t="s">
        <v>145</v>
      </c>
      <c r="BD63" s="20" t="s">
        <v>145</v>
      </c>
      <c r="BE63" s="20">
        <v>1</v>
      </c>
      <c r="BF63" s="20" t="s">
        <v>151</v>
      </c>
      <c r="BG63" s="20" t="s">
        <v>151</v>
      </c>
      <c r="BH63" s="20">
        <v>3</v>
      </c>
      <c r="BI63" s="20" t="s">
        <v>151</v>
      </c>
      <c r="BJ63" s="20" t="s">
        <v>151</v>
      </c>
      <c r="BK63" s="20">
        <v>3</v>
      </c>
      <c r="BL63" s="20" t="s">
        <v>145</v>
      </c>
      <c r="BM63" s="20" t="s">
        <v>145</v>
      </c>
      <c r="BN63" s="20">
        <v>1</v>
      </c>
      <c r="BO63" s="155">
        <f>SUM(BN63,BK63,BH63,BE63,BB63,AY63,AV63,AS63,AP63,AM63,AJ63)*0.25</f>
        <v>7.25</v>
      </c>
      <c r="BP63" s="10" t="s">
        <v>154</v>
      </c>
      <c r="BQ63" s="10">
        <v>10</v>
      </c>
      <c r="BR63" s="10" t="s">
        <v>152</v>
      </c>
      <c r="BS63" s="11">
        <v>8</v>
      </c>
      <c r="BT63" s="10" t="s">
        <v>152</v>
      </c>
      <c r="BU63" s="11">
        <v>8</v>
      </c>
      <c r="BV63" s="10" t="s">
        <v>152</v>
      </c>
      <c r="BW63" s="11">
        <v>8</v>
      </c>
      <c r="BX63" s="122">
        <f>SUM($BQ63,$BS63,$BU63,$BW63)</f>
        <v>34</v>
      </c>
      <c r="BY63" s="188">
        <v>11</v>
      </c>
      <c r="BZ63" s="188">
        <v>10</v>
      </c>
      <c r="CA63" s="188">
        <v>3</v>
      </c>
      <c r="CB63" s="188">
        <v>9</v>
      </c>
      <c r="CC63" s="188">
        <v>10</v>
      </c>
      <c r="CD63" s="188">
        <v>5</v>
      </c>
      <c r="CE63" s="188">
        <v>11</v>
      </c>
      <c r="CF63" s="188">
        <v>1</v>
      </c>
      <c r="CG63" s="188">
        <v>8</v>
      </c>
      <c r="CH63" s="188">
        <v>9</v>
      </c>
      <c r="CI63" s="188">
        <v>5</v>
      </c>
      <c r="CJ63" s="3" t="s">
        <v>146</v>
      </c>
      <c r="CK63" s="4">
        <v>2</v>
      </c>
      <c r="CL63" s="3" t="s">
        <v>145</v>
      </c>
      <c r="CM63" s="3">
        <v>0</v>
      </c>
      <c r="CN63" s="3" t="s">
        <v>151</v>
      </c>
      <c r="CO63" s="3">
        <v>5</v>
      </c>
      <c r="CP63" s="3" t="s">
        <v>159</v>
      </c>
      <c r="CQ63" s="4">
        <v>5</v>
      </c>
      <c r="CR63" s="3" t="s">
        <v>154</v>
      </c>
      <c r="CS63" s="3">
        <v>10</v>
      </c>
      <c r="CT63" s="3" t="s">
        <v>149</v>
      </c>
      <c r="CU63" s="4">
        <v>3</v>
      </c>
      <c r="CV63" s="163">
        <f>SUM($CK63,$CM63,$CO63,$CQ63,$CS63,$CU63)</f>
        <v>25</v>
      </c>
      <c r="CW63" s="183" t="s">
        <v>293</v>
      </c>
      <c r="CX63" s="189"/>
    </row>
    <row r="64" spans="1:102" s="189" customFormat="1" ht="18" customHeight="1">
      <c r="A64" s="140"/>
      <c r="B64" s="159"/>
      <c r="C64" s="190"/>
      <c r="D64" s="160"/>
      <c r="E64" s="144" t="s">
        <v>135</v>
      </c>
      <c r="F64" s="145" t="s">
        <v>135</v>
      </c>
      <c r="G64" s="183" t="s">
        <v>295</v>
      </c>
      <c r="H64" s="184" t="s">
        <v>296</v>
      </c>
      <c r="I64" s="185" t="s">
        <v>138</v>
      </c>
      <c r="J64" s="186" t="s">
        <v>169</v>
      </c>
      <c r="K64" s="186"/>
      <c r="L64" s="187" t="s">
        <v>140</v>
      </c>
      <c r="M64" s="151"/>
      <c r="N64" s="152">
        <f>SUM($AG64,$BO64)</f>
        <v>14</v>
      </c>
      <c r="O64" s="153">
        <f>SUM($BX64)</f>
        <v>14</v>
      </c>
      <c r="P64" s="153">
        <f>SUM($CV64)</f>
        <v>31</v>
      </c>
      <c r="Q64" s="80" t="s">
        <v>141</v>
      </c>
      <c r="R64" s="7">
        <v>0</v>
      </c>
      <c r="S64" s="7" t="s">
        <v>142</v>
      </c>
      <c r="T64" s="7">
        <v>0</v>
      </c>
      <c r="U64" s="7" t="s">
        <v>143</v>
      </c>
      <c r="V64" s="8">
        <v>1</v>
      </c>
      <c r="W64" s="7" t="s">
        <v>144</v>
      </c>
      <c r="X64" s="7">
        <v>2</v>
      </c>
      <c r="Y64" s="7" t="s">
        <v>142</v>
      </c>
      <c r="Z64" s="7">
        <v>0</v>
      </c>
      <c r="AA64" s="7" t="s">
        <v>141</v>
      </c>
      <c r="AB64" s="7">
        <v>0</v>
      </c>
      <c r="AC64" s="7" t="s">
        <v>144</v>
      </c>
      <c r="AD64" s="7">
        <v>2</v>
      </c>
      <c r="AE64" s="7" t="s">
        <v>149</v>
      </c>
      <c r="AF64" s="8">
        <v>2</v>
      </c>
      <c r="AG64" s="154">
        <f>SUM($R64,$T64,$V64,$X64,$Z64,$AB64,$AD64,$AF64)</f>
        <v>7</v>
      </c>
      <c r="AH64" s="20" t="s">
        <v>159</v>
      </c>
      <c r="AI64" s="20" t="s">
        <v>146</v>
      </c>
      <c r="AJ64" s="20">
        <v>3</v>
      </c>
      <c r="AK64" s="20" t="s">
        <v>148</v>
      </c>
      <c r="AL64" s="20" t="s">
        <v>147</v>
      </c>
      <c r="AM64" s="20">
        <v>3</v>
      </c>
      <c r="AN64" s="21" t="s">
        <v>198</v>
      </c>
      <c r="AO64" s="21" t="s">
        <v>199</v>
      </c>
      <c r="AP64" s="20">
        <v>3</v>
      </c>
      <c r="AQ64" s="20" t="s">
        <v>280</v>
      </c>
      <c r="AR64" s="20" t="s">
        <v>199</v>
      </c>
      <c r="AS64" s="20">
        <v>3</v>
      </c>
      <c r="AT64" s="20" t="s">
        <v>199</v>
      </c>
      <c r="AU64" s="20" t="s">
        <v>199</v>
      </c>
      <c r="AV64" s="20">
        <v>2</v>
      </c>
      <c r="AW64" s="20" t="s">
        <v>198</v>
      </c>
      <c r="AX64" s="20" t="s">
        <v>199</v>
      </c>
      <c r="AY64" s="20">
        <v>3</v>
      </c>
      <c r="AZ64" s="20" t="s">
        <v>198</v>
      </c>
      <c r="BA64" s="20" t="s">
        <v>199</v>
      </c>
      <c r="BB64" s="20">
        <v>3</v>
      </c>
      <c r="BC64" s="20" t="s">
        <v>145</v>
      </c>
      <c r="BD64" s="20" t="s">
        <v>145</v>
      </c>
      <c r="BE64" s="20">
        <v>1</v>
      </c>
      <c r="BF64" s="20" t="s">
        <v>146</v>
      </c>
      <c r="BG64" s="20" t="s">
        <v>147</v>
      </c>
      <c r="BH64" s="20">
        <v>3</v>
      </c>
      <c r="BI64" s="20" t="s">
        <v>146</v>
      </c>
      <c r="BJ64" s="20" t="s">
        <v>163</v>
      </c>
      <c r="BK64" s="20">
        <v>3</v>
      </c>
      <c r="BL64" s="20" t="s">
        <v>145</v>
      </c>
      <c r="BM64" s="20" t="s">
        <v>145</v>
      </c>
      <c r="BN64" s="20">
        <v>1</v>
      </c>
      <c r="BO64" s="155">
        <f>SUM(BN64,BK64,BH64,BE64,BB64,AY64,AV64,AS64,AP64,AM64,AJ64)*0.25</f>
        <v>7</v>
      </c>
      <c r="BP64" s="10" t="s">
        <v>151</v>
      </c>
      <c r="BQ64" s="10">
        <v>0</v>
      </c>
      <c r="BR64" s="10" t="s">
        <v>151</v>
      </c>
      <c r="BS64" s="10">
        <v>4</v>
      </c>
      <c r="BT64" s="10" t="s">
        <v>146</v>
      </c>
      <c r="BU64" s="11">
        <v>2</v>
      </c>
      <c r="BV64" s="10" t="s">
        <v>152</v>
      </c>
      <c r="BW64" s="11">
        <v>8</v>
      </c>
      <c r="BX64" s="122">
        <f>SUM($BQ64,$BS64,$BU64,$BW64)</f>
        <v>14</v>
      </c>
      <c r="BY64" s="188">
        <v>2</v>
      </c>
      <c r="BZ64" s="188">
        <v>1</v>
      </c>
      <c r="CA64" s="188">
        <v>1</v>
      </c>
      <c r="CB64" s="188">
        <v>6</v>
      </c>
      <c r="CC64" s="188">
        <v>7</v>
      </c>
      <c r="CD64" s="188">
        <v>4</v>
      </c>
      <c r="CE64" s="188">
        <v>10</v>
      </c>
      <c r="CF64" s="188">
        <v>3</v>
      </c>
      <c r="CG64" s="188">
        <v>4</v>
      </c>
      <c r="CH64" s="188">
        <v>4</v>
      </c>
      <c r="CI64" s="188">
        <v>6</v>
      </c>
      <c r="CJ64" s="3" t="s">
        <v>146</v>
      </c>
      <c r="CK64" s="4">
        <v>2</v>
      </c>
      <c r="CL64" s="3" t="s">
        <v>145</v>
      </c>
      <c r="CM64" s="3">
        <v>0</v>
      </c>
      <c r="CN64" s="3" t="s">
        <v>159</v>
      </c>
      <c r="CO64" s="4">
        <v>7</v>
      </c>
      <c r="CP64" s="3" t="s">
        <v>152</v>
      </c>
      <c r="CQ64" s="4">
        <v>9</v>
      </c>
      <c r="CR64" s="3" t="s">
        <v>154</v>
      </c>
      <c r="CS64" s="3">
        <v>10</v>
      </c>
      <c r="CT64" s="3" t="s">
        <v>149</v>
      </c>
      <c r="CU64" s="4">
        <v>3</v>
      </c>
      <c r="CV64" s="163">
        <f>SUM($CK64,$CM64,$CO64,$CQ64,$CS64,$CU64)</f>
        <v>31</v>
      </c>
      <c r="CW64" s="183" t="s">
        <v>295</v>
      </c>
    </row>
    <row r="65" spans="1:102" s="189" customFormat="1" ht="18" customHeight="1">
      <c r="A65" s="181" t="s">
        <v>135</v>
      </c>
      <c r="B65" s="159" t="s">
        <v>135</v>
      </c>
      <c r="C65" s="166" t="s">
        <v>135</v>
      </c>
      <c r="D65" s="160" t="s">
        <v>135</v>
      </c>
      <c r="E65" s="161"/>
      <c r="F65" s="145"/>
      <c r="G65" s="183" t="s">
        <v>297</v>
      </c>
      <c r="H65" s="184" t="s">
        <v>298</v>
      </c>
      <c r="I65" s="185" t="s">
        <v>157</v>
      </c>
      <c r="J65" s="186" t="s">
        <v>158</v>
      </c>
      <c r="K65" s="186"/>
      <c r="L65" s="187" t="s">
        <v>140</v>
      </c>
      <c r="M65" s="151"/>
      <c r="N65" s="152">
        <f>SUM($AG65,$BO65)</f>
        <v>34.75</v>
      </c>
      <c r="O65" s="153">
        <f>SUM($BX65)</f>
        <v>36</v>
      </c>
      <c r="P65" s="153">
        <f>SUM($CV65)</f>
        <v>25</v>
      </c>
      <c r="Q65" s="80" t="s">
        <v>141</v>
      </c>
      <c r="R65" s="7">
        <v>0</v>
      </c>
      <c r="S65" s="7" t="s">
        <v>142</v>
      </c>
      <c r="T65" s="7">
        <v>0</v>
      </c>
      <c r="U65" s="7" t="s">
        <v>182</v>
      </c>
      <c r="V65" s="8">
        <v>3</v>
      </c>
      <c r="W65" s="7" t="s">
        <v>144</v>
      </c>
      <c r="X65" s="7">
        <v>2</v>
      </c>
      <c r="Y65" s="7" t="s">
        <v>151</v>
      </c>
      <c r="Z65" s="7">
        <v>9</v>
      </c>
      <c r="AA65" s="7" t="s">
        <v>154</v>
      </c>
      <c r="AB65" s="7">
        <v>10</v>
      </c>
      <c r="AC65" s="7" t="s">
        <v>144</v>
      </c>
      <c r="AD65" s="7">
        <v>2</v>
      </c>
      <c r="AE65" s="7" t="s">
        <v>151</v>
      </c>
      <c r="AF65" s="7">
        <v>6</v>
      </c>
      <c r="AG65" s="154">
        <f>SUM($R65,$T65,$V65,$X65,$Z65,$AB65,$AD65,$AF65)</f>
        <v>32</v>
      </c>
      <c r="AH65" s="20" t="s">
        <v>145</v>
      </c>
      <c r="AI65" s="20" t="s">
        <v>145</v>
      </c>
      <c r="AJ65" s="20">
        <v>1</v>
      </c>
      <c r="AK65" s="20" t="s">
        <v>145</v>
      </c>
      <c r="AL65" s="20" t="s">
        <v>145</v>
      </c>
      <c r="AM65" s="20">
        <v>1</v>
      </c>
      <c r="AN65" s="21" t="s">
        <v>145</v>
      </c>
      <c r="AO65" s="21" t="s">
        <v>145</v>
      </c>
      <c r="AP65" s="20">
        <v>1</v>
      </c>
      <c r="AQ65" s="20" t="s">
        <v>145</v>
      </c>
      <c r="AR65" s="20" t="s">
        <v>145</v>
      </c>
      <c r="AS65" s="20">
        <v>1</v>
      </c>
      <c r="AT65" s="20" t="s">
        <v>145</v>
      </c>
      <c r="AU65" s="20" t="s">
        <v>145</v>
      </c>
      <c r="AV65" s="20">
        <v>1</v>
      </c>
      <c r="AW65" s="20" t="s">
        <v>145</v>
      </c>
      <c r="AX65" s="20" t="s">
        <v>145</v>
      </c>
      <c r="AY65" s="20">
        <v>1</v>
      </c>
      <c r="AZ65" s="20" t="s">
        <v>145</v>
      </c>
      <c r="BA65" s="20" t="s">
        <v>145</v>
      </c>
      <c r="BB65" s="20">
        <v>1</v>
      </c>
      <c r="BC65" s="20" t="s">
        <v>145</v>
      </c>
      <c r="BD65" s="20" t="s">
        <v>145</v>
      </c>
      <c r="BE65" s="20">
        <v>1</v>
      </c>
      <c r="BF65" s="20" t="s">
        <v>145</v>
      </c>
      <c r="BG65" s="20" t="s">
        <v>145</v>
      </c>
      <c r="BH65" s="20">
        <v>1</v>
      </c>
      <c r="BI65" s="20" t="s">
        <v>145</v>
      </c>
      <c r="BJ65" s="20" t="s">
        <v>145</v>
      </c>
      <c r="BK65" s="20">
        <v>1</v>
      </c>
      <c r="BL65" s="20" t="s">
        <v>145</v>
      </c>
      <c r="BM65" s="20" t="s">
        <v>145</v>
      </c>
      <c r="BN65" s="20">
        <v>1</v>
      </c>
      <c r="BO65" s="155">
        <f>SUM(BN65,BK65,BH65,BE65,BB65,AY65,AV65,AS65,AP65,AM65,AJ65)*0.25</f>
        <v>2.75</v>
      </c>
      <c r="BP65" s="10" t="s">
        <v>154</v>
      </c>
      <c r="BQ65" s="10">
        <v>10</v>
      </c>
      <c r="BR65" s="10" t="s">
        <v>152</v>
      </c>
      <c r="BS65" s="11">
        <v>8</v>
      </c>
      <c r="BT65" s="10" t="s">
        <v>154</v>
      </c>
      <c r="BU65" s="10">
        <v>10</v>
      </c>
      <c r="BV65" s="10" t="s">
        <v>152</v>
      </c>
      <c r="BW65" s="11">
        <v>8</v>
      </c>
      <c r="BX65" s="122">
        <f>SUM($BQ65,$BS65,$BU65,$BW65)</f>
        <v>36</v>
      </c>
      <c r="BY65" s="188">
        <v>5</v>
      </c>
      <c r="BZ65" s="188">
        <v>10</v>
      </c>
      <c r="CA65" s="188">
        <v>9</v>
      </c>
      <c r="CB65" s="188">
        <v>5</v>
      </c>
      <c r="CC65" s="188">
        <v>7</v>
      </c>
      <c r="CD65" s="188">
        <v>1</v>
      </c>
      <c r="CE65" s="188">
        <v>11</v>
      </c>
      <c r="CF65" s="188">
        <v>1</v>
      </c>
      <c r="CG65" s="188">
        <v>5</v>
      </c>
      <c r="CH65" s="188">
        <v>4</v>
      </c>
      <c r="CI65" s="188">
        <v>2</v>
      </c>
      <c r="CJ65" s="3" t="s">
        <v>146</v>
      </c>
      <c r="CK65" s="4">
        <v>2</v>
      </c>
      <c r="CL65" s="3" t="s">
        <v>145</v>
      </c>
      <c r="CM65" s="3">
        <v>0</v>
      </c>
      <c r="CN65" s="3" t="s">
        <v>151</v>
      </c>
      <c r="CO65" s="3">
        <v>5</v>
      </c>
      <c r="CP65" s="3" t="s">
        <v>159</v>
      </c>
      <c r="CQ65" s="4">
        <v>5</v>
      </c>
      <c r="CR65" s="3" t="s">
        <v>154</v>
      </c>
      <c r="CS65" s="3">
        <v>10</v>
      </c>
      <c r="CT65" s="3" t="s">
        <v>149</v>
      </c>
      <c r="CU65" s="4">
        <v>3</v>
      </c>
      <c r="CV65" s="163">
        <f>SUM($CK65,$CM65,$CO65,$CQ65,$CS65,$CU65)</f>
        <v>25</v>
      </c>
      <c r="CW65" s="183" t="s">
        <v>297</v>
      </c>
    </row>
    <row r="66" spans="1:102" s="189" customFormat="1" ht="18" customHeight="1">
      <c r="A66" s="181" t="s">
        <v>135</v>
      </c>
      <c r="B66" s="159" t="s">
        <v>135</v>
      </c>
      <c r="C66" s="190"/>
      <c r="D66" s="160"/>
      <c r="E66" s="144" t="s">
        <v>135</v>
      </c>
      <c r="F66" s="145" t="s">
        <v>135</v>
      </c>
      <c r="G66" s="183" t="s">
        <v>299</v>
      </c>
      <c r="H66" s="184" t="s">
        <v>300</v>
      </c>
      <c r="I66" s="185" t="s">
        <v>138</v>
      </c>
      <c r="J66" s="186" t="s">
        <v>210</v>
      </c>
      <c r="K66" s="186"/>
      <c r="L66" s="187" t="s">
        <v>140</v>
      </c>
      <c r="M66" s="151" t="s">
        <v>135</v>
      </c>
      <c r="N66" s="152">
        <f>SUM($AG66,$BO66)</f>
        <v>31.25</v>
      </c>
      <c r="O66" s="153">
        <f>SUM($BX66)</f>
        <v>20</v>
      </c>
      <c r="P66" s="153">
        <f>SUM($CV66)</f>
        <v>31</v>
      </c>
      <c r="Q66" s="80" t="s">
        <v>141</v>
      </c>
      <c r="R66" s="7">
        <v>0</v>
      </c>
      <c r="S66" s="7" t="s">
        <v>144</v>
      </c>
      <c r="T66" s="7">
        <v>2</v>
      </c>
      <c r="U66" s="7" t="s">
        <v>142</v>
      </c>
      <c r="V66" s="7">
        <v>0</v>
      </c>
      <c r="W66" s="7" t="s">
        <v>141</v>
      </c>
      <c r="X66" s="7">
        <v>4</v>
      </c>
      <c r="Y66" s="7" t="s">
        <v>145</v>
      </c>
      <c r="Z66" s="7">
        <v>8</v>
      </c>
      <c r="AA66" s="7" t="s">
        <v>147</v>
      </c>
      <c r="AB66" s="7">
        <v>4</v>
      </c>
      <c r="AC66" s="7" t="s">
        <v>145</v>
      </c>
      <c r="AD66" s="7">
        <v>6</v>
      </c>
      <c r="AE66" s="7" t="s">
        <v>149</v>
      </c>
      <c r="AF66" s="8">
        <v>2</v>
      </c>
      <c r="AG66" s="154">
        <f>SUM($R66,$T66,$V66,$X66,$Z66,$AB66,$AD66,$AF66)</f>
        <v>26</v>
      </c>
      <c r="AH66" s="20" t="s">
        <v>147</v>
      </c>
      <c r="AI66" s="20" t="s">
        <v>147</v>
      </c>
      <c r="AJ66" s="20">
        <v>3</v>
      </c>
      <c r="AK66" s="20" t="s">
        <v>147</v>
      </c>
      <c r="AL66" s="20" t="s">
        <v>151</v>
      </c>
      <c r="AM66" s="20">
        <v>3</v>
      </c>
      <c r="AN66" s="21" t="s">
        <v>147</v>
      </c>
      <c r="AO66" s="21" t="s">
        <v>147</v>
      </c>
      <c r="AP66" s="20">
        <v>3</v>
      </c>
      <c r="AQ66" s="20" t="s">
        <v>147</v>
      </c>
      <c r="AR66" s="20" t="s">
        <v>147</v>
      </c>
      <c r="AS66" s="20">
        <v>3</v>
      </c>
      <c r="AT66" s="20" t="s">
        <v>147</v>
      </c>
      <c r="AU66" s="20" t="s">
        <v>147</v>
      </c>
      <c r="AV66" s="20">
        <v>3</v>
      </c>
      <c r="AW66" s="20" t="s">
        <v>141</v>
      </c>
      <c r="AX66" s="20" t="s">
        <v>141</v>
      </c>
      <c r="AY66" s="20">
        <v>0</v>
      </c>
      <c r="AZ66" s="20" t="s">
        <v>151</v>
      </c>
      <c r="BA66" s="20" t="s">
        <v>151</v>
      </c>
      <c r="BB66" s="20">
        <v>3</v>
      </c>
      <c r="BC66" s="20" t="s">
        <v>141</v>
      </c>
      <c r="BD66" s="20" t="s">
        <v>141</v>
      </c>
      <c r="BE66" s="20">
        <v>0</v>
      </c>
      <c r="BF66" s="20" t="s">
        <v>145</v>
      </c>
      <c r="BG66" s="20" t="s">
        <v>145</v>
      </c>
      <c r="BH66" s="20">
        <v>1</v>
      </c>
      <c r="BI66" s="20" t="s">
        <v>145</v>
      </c>
      <c r="BJ66" s="20" t="s">
        <v>145</v>
      </c>
      <c r="BK66" s="20">
        <v>1</v>
      </c>
      <c r="BL66" s="20" t="s">
        <v>145</v>
      </c>
      <c r="BM66" s="20" t="s">
        <v>145</v>
      </c>
      <c r="BN66" s="20">
        <v>1</v>
      </c>
      <c r="BO66" s="155">
        <f>SUM(BN66,BK66,BH66,BE66,BB66,AY66,AV66,AS66,AP66,AM66,AJ66)*0.25</f>
        <v>5.25</v>
      </c>
      <c r="BP66" s="10" t="s">
        <v>159</v>
      </c>
      <c r="BQ66" s="11">
        <v>3</v>
      </c>
      <c r="BR66" s="10" t="s">
        <v>151</v>
      </c>
      <c r="BS66" s="10">
        <v>4</v>
      </c>
      <c r="BT66" s="10" t="s">
        <v>159</v>
      </c>
      <c r="BU66" s="11">
        <v>5</v>
      </c>
      <c r="BV66" s="10" t="s">
        <v>152</v>
      </c>
      <c r="BW66" s="11">
        <v>8</v>
      </c>
      <c r="BX66" s="122">
        <f>SUM($BQ66,$BS66,$BU66,$BW66)</f>
        <v>20</v>
      </c>
      <c r="BY66" s="188"/>
      <c r="BZ66" s="188"/>
      <c r="CA66" s="188"/>
      <c r="CB66" s="188"/>
      <c r="CC66" s="188">
        <v>2</v>
      </c>
      <c r="CD66" s="188">
        <v>1</v>
      </c>
      <c r="CE66" s="188">
        <v>4</v>
      </c>
      <c r="CF66" s="188">
        <v>1</v>
      </c>
      <c r="CG66" s="188">
        <v>2</v>
      </c>
      <c r="CH66" s="188">
        <v>3</v>
      </c>
      <c r="CI66" s="188">
        <v>2</v>
      </c>
      <c r="CJ66" s="3" t="s">
        <v>146</v>
      </c>
      <c r="CK66" s="4">
        <v>2</v>
      </c>
      <c r="CL66" s="3" t="s">
        <v>145</v>
      </c>
      <c r="CM66" s="3">
        <v>0</v>
      </c>
      <c r="CN66" s="3" t="s">
        <v>151</v>
      </c>
      <c r="CO66" s="3">
        <v>5</v>
      </c>
      <c r="CP66" s="3" t="s">
        <v>159</v>
      </c>
      <c r="CQ66" s="4">
        <v>5</v>
      </c>
      <c r="CR66" s="3" t="s">
        <v>154</v>
      </c>
      <c r="CS66" s="3">
        <v>10</v>
      </c>
      <c r="CT66" s="3" t="s">
        <v>152</v>
      </c>
      <c r="CU66" s="4">
        <v>9</v>
      </c>
      <c r="CV66" s="163">
        <f>SUM($CK66,$CM66,$CO66,$CQ66,$CS66,$CU66)</f>
        <v>31</v>
      </c>
      <c r="CW66" s="183" t="s">
        <v>299</v>
      </c>
    </row>
    <row r="67" spans="1:102" s="189" customFormat="1" ht="18" customHeight="1">
      <c r="A67" s="140"/>
      <c r="B67" s="159"/>
      <c r="C67" s="190"/>
      <c r="D67" s="160"/>
      <c r="E67" s="161"/>
      <c r="F67" s="145"/>
      <c r="G67" s="183" t="s">
        <v>301</v>
      </c>
      <c r="H67" s="184" t="s">
        <v>302</v>
      </c>
      <c r="I67" s="185" t="s">
        <v>157</v>
      </c>
      <c r="J67" s="186" t="s">
        <v>158</v>
      </c>
      <c r="K67" s="186"/>
      <c r="L67" s="187" t="s">
        <v>140</v>
      </c>
      <c r="M67" s="151"/>
      <c r="N67" s="152">
        <f>SUM($AG67,$BO67)</f>
        <v>23.25</v>
      </c>
      <c r="O67" s="153">
        <f>SUM($BX67)</f>
        <v>18</v>
      </c>
      <c r="P67" s="153">
        <f>SUM($CV67)</f>
        <v>25</v>
      </c>
      <c r="Q67" s="80" t="s">
        <v>141</v>
      </c>
      <c r="R67" s="7">
        <v>0</v>
      </c>
      <c r="S67" s="7" t="s">
        <v>142</v>
      </c>
      <c r="T67" s="7">
        <v>0</v>
      </c>
      <c r="U67" s="7" t="s">
        <v>141</v>
      </c>
      <c r="V67" s="7">
        <v>4</v>
      </c>
      <c r="W67" s="7" t="s">
        <v>144</v>
      </c>
      <c r="X67" s="7">
        <v>2</v>
      </c>
      <c r="Y67" s="7" t="s">
        <v>143</v>
      </c>
      <c r="Z67" s="8">
        <v>1</v>
      </c>
      <c r="AA67" s="7" t="s">
        <v>151</v>
      </c>
      <c r="AB67" s="7">
        <v>7</v>
      </c>
      <c r="AC67" s="7" t="s">
        <v>144</v>
      </c>
      <c r="AD67" s="7">
        <v>2</v>
      </c>
      <c r="AE67" s="7" t="s">
        <v>145</v>
      </c>
      <c r="AF67" s="7">
        <v>0</v>
      </c>
      <c r="AG67" s="154">
        <f>SUM($R67,$T67,$V67,$X67,$Z67,$AB67,$AD67,$AF67)</f>
        <v>16</v>
      </c>
      <c r="AH67" s="20" t="s">
        <v>151</v>
      </c>
      <c r="AI67" s="20" t="s">
        <v>151</v>
      </c>
      <c r="AJ67" s="20">
        <v>3</v>
      </c>
      <c r="AK67" s="20" t="s">
        <v>151</v>
      </c>
      <c r="AL67" s="20" t="s">
        <v>151</v>
      </c>
      <c r="AM67" s="20">
        <v>3</v>
      </c>
      <c r="AN67" s="21" t="s">
        <v>147</v>
      </c>
      <c r="AO67" s="21" t="s">
        <v>147</v>
      </c>
      <c r="AP67" s="20">
        <v>3</v>
      </c>
      <c r="AQ67" s="20" t="s">
        <v>151</v>
      </c>
      <c r="AR67" s="20" t="s">
        <v>151</v>
      </c>
      <c r="AS67" s="20">
        <v>3</v>
      </c>
      <c r="AT67" s="20" t="s">
        <v>151</v>
      </c>
      <c r="AU67" s="20" t="s">
        <v>147</v>
      </c>
      <c r="AV67" s="20">
        <v>3</v>
      </c>
      <c r="AW67" s="20" t="s">
        <v>151</v>
      </c>
      <c r="AX67" s="20" t="s">
        <v>147</v>
      </c>
      <c r="AY67" s="20">
        <v>3</v>
      </c>
      <c r="AZ67" s="20" t="s">
        <v>151</v>
      </c>
      <c r="BA67" s="20" t="s">
        <v>151</v>
      </c>
      <c r="BB67" s="20">
        <v>3</v>
      </c>
      <c r="BC67" s="20" t="s">
        <v>145</v>
      </c>
      <c r="BD67" s="20" t="s">
        <v>145</v>
      </c>
      <c r="BE67" s="20">
        <v>1</v>
      </c>
      <c r="BF67" s="20" t="s">
        <v>151</v>
      </c>
      <c r="BG67" s="20" t="s">
        <v>151</v>
      </c>
      <c r="BH67" s="20">
        <v>3</v>
      </c>
      <c r="BI67" s="20" t="s">
        <v>151</v>
      </c>
      <c r="BJ67" s="20" t="s">
        <v>151</v>
      </c>
      <c r="BK67" s="20">
        <v>3</v>
      </c>
      <c r="BL67" s="20" t="s">
        <v>145</v>
      </c>
      <c r="BM67" s="20" t="s">
        <v>145</v>
      </c>
      <c r="BN67" s="20">
        <v>1</v>
      </c>
      <c r="BO67" s="155">
        <f>SUM(BN67,BK67,BH67,BE67,BB67,AY67,AV67,AS67,AP67,AM67,AJ67)*0.25</f>
        <v>7.25</v>
      </c>
      <c r="BP67" s="10" t="s">
        <v>151</v>
      </c>
      <c r="BQ67" s="10">
        <v>0</v>
      </c>
      <c r="BR67" s="10" t="s">
        <v>153</v>
      </c>
      <c r="BS67" s="10">
        <v>6</v>
      </c>
      <c r="BT67" s="10" t="s">
        <v>151</v>
      </c>
      <c r="BU67" s="10">
        <v>4</v>
      </c>
      <c r="BV67" s="10" t="s">
        <v>152</v>
      </c>
      <c r="BW67" s="11">
        <v>8</v>
      </c>
      <c r="BX67" s="122">
        <f>SUM($BQ67,$BS67,$BU67,$BW67)</f>
        <v>18</v>
      </c>
      <c r="BY67" s="188">
        <v>11</v>
      </c>
      <c r="BZ67" s="188">
        <v>10</v>
      </c>
      <c r="CA67" s="188">
        <v>6</v>
      </c>
      <c r="CB67" s="188">
        <v>9</v>
      </c>
      <c r="CC67" s="188">
        <v>10</v>
      </c>
      <c r="CD67" s="188">
        <v>3</v>
      </c>
      <c r="CE67" s="188">
        <v>11</v>
      </c>
      <c r="CF67" s="188">
        <v>1</v>
      </c>
      <c r="CG67" s="188">
        <v>8</v>
      </c>
      <c r="CH67" s="188">
        <v>9</v>
      </c>
      <c r="CI67" s="188">
        <v>5</v>
      </c>
      <c r="CJ67" s="3" t="s">
        <v>146</v>
      </c>
      <c r="CK67" s="4">
        <v>2</v>
      </c>
      <c r="CL67" s="3" t="s">
        <v>145</v>
      </c>
      <c r="CM67" s="3">
        <v>0</v>
      </c>
      <c r="CN67" s="3" t="s">
        <v>151</v>
      </c>
      <c r="CO67" s="3">
        <v>5</v>
      </c>
      <c r="CP67" s="3" t="s">
        <v>159</v>
      </c>
      <c r="CQ67" s="4">
        <v>5</v>
      </c>
      <c r="CR67" s="3" t="s">
        <v>154</v>
      </c>
      <c r="CS67" s="3">
        <v>10</v>
      </c>
      <c r="CT67" s="3" t="s">
        <v>149</v>
      </c>
      <c r="CU67" s="4">
        <v>3</v>
      </c>
      <c r="CV67" s="163">
        <f>SUM($CK67,$CM67,$CO67,$CQ67,$CS67,$CU67)</f>
        <v>25</v>
      </c>
      <c r="CW67" s="183" t="s">
        <v>301</v>
      </c>
    </row>
    <row r="68" spans="1:102" s="189" customFormat="1" ht="18" customHeight="1">
      <c r="A68" s="181" t="s">
        <v>135</v>
      </c>
      <c r="B68" s="159" t="s">
        <v>135</v>
      </c>
      <c r="C68" s="166" t="s">
        <v>135</v>
      </c>
      <c r="D68" s="160" t="s">
        <v>135</v>
      </c>
      <c r="E68" s="161"/>
      <c r="F68" s="145"/>
      <c r="G68" s="183" t="s">
        <v>303</v>
      </c>
      <c r="H68" s="184" t="s">
        <v>304</v>
      </c>
      <c r="I68" s="185" t="s">
        <v>138</v>
      </c>
      <c r="J68" s="186" t="s">
        <v>169</v>
      </c>
      <c r="K68" s="186"/>
      <c r="L68" s="187" t="s">
        <v>140</v>
      </c>
      <c r="M68" s="151"/>
      <c r="N68" s="152">
        <f>SUM($AG68,$BO68)</f>
        <v>51</v>
      </c>
      <c r="O68" s="153">
        <f>SUM($BX68)</f>
        <v>24</v>
      </c>
      <c r="P68" s="153">
        <f>SUM($CV68)</f>
        <v>20</v>
      </c>
      <c r="Q68" s="81" t="s">
        <v>153</v>
      </c>
      <c r="R68" s="9">
        <v>8</v>
      </c>
      <c r="S68" s="7" t="s">
        <v>144</v>
      </c>
      <c r="T68" s="7">
        <v>2</v>
      </c>
      <c r="U68" s="7" t="s">
        <v>144</v>
      </c>
      <c r="V68" s="7">
        <v>2</v>
      </c>
      <c r="W68" s="7" t="s">
        <v>141</v>
      </c>
      <c r="X68" s="7">
        <v>4</v>
      </c>
      <c r="Y68" s="7" t="s">
        <v>151</v>
      </c>
      <c r="Z68" s="7">
        <v>9</v>
      </c>
      <c r="AA68" s="7" t="s">
        <v>151</v>
      </c>
      <c r="AB68" s="7">
        <v>7</v>
      </c>
      <c r="AC68" s="7" t="s">
        <v>147</v>
      </c>
      <c r="AD68" s="7">
        <v>7</v>
      </c>
      <c r="AE68" s="7" t="s">
        <v>159</v>
      </c>
      <c r="AF68" s="8">
        <v>7</v>
      </c>
      <c r="AG68" s="154">
        <f>SUM($R68,$T68,$V68,$X68,$Z68,$AB68,$AD68,$AF68)</f>
        <v>46</v>
      </c>
      <c r="AH68" s="20" t="s">
        <v>151</v>
      </c>
      <c r="AI68" s="20" t="s">
        <v>151</v>
      </c>
      <c r="AJ68" s="20">
        <v>3</v>
      </c>
      <c r="AK68" s="20" t="s">
        <v>147</v>
      </c>
      <c r="AL68" s="20" t="s">
        <v>147</v>
      </c>
      <c r="AM68" s="20">
        <v>3</v>
      </c>
      <c r="AN68" s="21" t="s">
        <v>141</v>
      </c>
      <c r="AO68" s="21" t="s">
        <v>141</v>
      </c>
      <c r="AP68" s="20">
        <v>0</v>
      </c>
      <c r="AQ68" s="20" t="s">
        <v>141</v>
      </c>
      <c r="AR68" s="20" t="s">
        <v>141</v>
      </c>
      <c r="AS68" s="20">
        <v>0</v>
      </c>
      <c r="AT68" s="20" t="s">
        <v>141</v>
      </c>
      <c r="AU68" s="20" t="s">
        <v>141</v>
      </c>
      <c r="AV68" s="20">
        <v>0</v>
      </c>
      <c r="AW68" s="20" t="s">
        <v>141</v>
      </c>
      <c r="AX68" s="20" t="s">
        <v>141</v>
      </c>
      <c r="AY68" s="20">
        <v>0</v>
      </c>
      <c r="AZ68" s="20" t="s">
        <v>153</v>
      </c>
      <c r="BA68" s="20" t="s">
        <v>153</v>
      </c>
      <c r="BB68" s="20">
        <v>8</v>
      </c>
      <c r="BC68" s="20" t="s">
        <v>145</v>
      </c>
      <c r="BD68" s="20" t="s">
        <v>145</v>
      </c>
      <c r="BE68" s="20">
        <v>1</v>
      </c>
      <c r="BF68" s="20" t="s">
        <v>147</v>
      </c>
      <c r="BG68" s="20" t="s">
        <v>147</v>
      </c>
      <c r="BH68" s="20">
        <v>3</v>
      </c>
      <c r="BI68" s="20" t="s">
        <v>145</v>
      </c>
      <c r="BJ68" s="20" t="s">
        <v>145</v>
      </c>
      <c r="BK68" s="20">
        <v>1</v>
      </c>
      <c r="BL68" s="20" t="s">
        <v>145</v>
      </c>
      <c r="BM68" s="20" t="s">
        <v>145</v>
      </c>
      <c r="BN68" s="20">
        <v>1</v>
      </c>
      <c r="BO68" s="155">
        <f>SUM(BN68,BK68,BH68,BE68,BB68,AY68,AV68,AS68,AP68,AM68,AJ68)*0.25</f>
        <v>5</v>
      </c>
      <c r="BP68" s="10" t="s">
        <v>153</v>
      </c>
      <c r="BQ68" s="10">
        <v>5</v>
      </c>
      <c r="BR68" s="10" t="s">
        <v>159</v>
      </c>
      <c r="BS68" s="11">
        <v>5</v>
      </c>
      <c r="BT68" s="10" t="s">
        <v>153</v>
      </c>
      <c r="BU68" s="10">
        <v>6</v>
      </c>
      <c r="BV68" s="10" t="s">
        <v>152</v>
      </c>
      <c r="BW68" s="11">
        <v>8</v>
      </c>
      <c r="BX68" s="122">
        <f>SUM($BQ68,$BS68,$BU68,$BW68)</f>
        <v>24</v>
      </c>
      <c r="BY68" s="188">
        <v>2</v>
      </c>
      <c r="BZ68" s="188">
        <v>1</v>
      </c>
      <c r="CA68" s="188">
        <v>1</v>
      </c>
      <c r="CB68" s="188">
        <v>6</v>
      </c>
      <c r="CC68" s="188">
        <v>2</v>
      </c>
      <c r="CD68" s="188">
        <v>2</v>
      </c>
      <c r="CE68" s="188">
        <v>9</v>
      </c>
      <c r="CF68" s="188">
        <v>5</v>
      </c>
      <c r="CG68" s="188">
        <v>4</v>
      </c>
      <c r="CH68" s="188">
        <v>4</v>
      </c>
      <c r="CI68" s="188">
        <v>2</v>
      </c>
      <c r="CJ68" s="3" t="s">
        <v>146</v>
      </c>
      <c r="CK68" s="4">
        <v>2</v>
      </c>
      <c r="CL68" s="3" t="s">
        <v>145</v>
      </c>
      <c r="CM68" s="3">
        <v>0</v>
      </c>
      <c r="CN68" s="3" t="s">
        <v>151</v>
      </c>
      <c r="CO68" s="3">
        <v>5</v>
      </c>
      <c r="CP68" s="3" t="s">
        <v>151</v>
      </c>
      <c r="CQ68" s="3">
        <v>3</v>
      </c>
      <c r="CR68" s="3" t="s">
        <v>154</v>
      </c>
      <c r="CS68" s="3">
        <v>10</v>
      </c>
      <c r="CT68" s="3" t="s">
        <v>141</v>
      </c>
      <c r="CU68" s="3">
        <v>0</v>
      </c>
      <c r="CV68" s="163">
        <f>SUM($CK68,$CM68,$CO68,$CQ68,$CS68,$CU68)</f>
        <v>20</v>
      </c>
      <c r="CW68" s="183" t="s">
        <v>303</v>
      </c>
    </row>
    <row r="69" spans="1:102" s="189" customFormat="1" ht="18" customHeight="1">
      <c r="A69" s="215"/>
      <c r="B69" s="159"/>
      <c r="C69" s="216"/>
      <c r="D69" s="160"/>
      <c r="E69" s="161"/>
      <c r="F69" s="145"/>
      <c r="G69" s="183" t="s">
        <v>305</v>
      </c>
      <c r="H69" s="184" t="s">
        <v>306</v>
      </c>
      <c r="I69" s="185" t="s">
        <v>138</v>
      </c>
      <c r="J69" s="186" t="s">
        <v>139</v>
      </c>
      <c r="K69" s="186"/>
      <c r="L69" s="187" t="s">
        <v>140</v>
      </c>
      <c r="M69" s="192"/>
      <c r="N69" s="193">
        <f>SUM($AG69,$BO69)</f>
        <v>18.25</v>
      </c>
      <c r="O69" s="172">
        <f>SUM($BX69)</f>
        <v>20</v>
      </c>
      <c r="P69" s="172">
        <f>SUM($CV69)</f>
        <v>23</v>
      </c>
      <c r="Q69" s="83" t="s">
        <v>141</v>
      </c>
      <c r="R69" s="18">
        <v>0</v>
      </c>
      <c r="S69" s="18" t="s">
        <v>142</v>
      </c>
      <c r="T69" s="18">
        <v>0</v>
      </c>
      <c r="U69" s="18" t="s">
        <v>144</v>
      </c>
      <c r="V69" s="18">
        <v>2</v>
      </c>
      <c r="W69" s="18" t="s">
        <v>144</v>
      </c>
      <c r="X69" s="18">
        <v>2</v>
      </c>
      <c r="Y69" s="18" t="s">
        <v>144</v>
      </c>
      <c r="Z69" s="18">
        <v>2</v>
      </c>
      <c r="AA69" s="18" t="s">
        <v>141</v>
      </c>
      <c r="AB69" s="18">
        <v>0</v>
      </c>
      <c r="AC69" s="18" t="s">
        <v>144</v>
      </c>
      <c r="AD69" s="18">
        <v>2</v>
      </c>
      <c r="AE69" s="18" t="s">
        <v>149</v>
      </c>
      <c r="AF69" s="94">
        <v>2</v>
      </c>
      <c r="AG69" s="154">
        <f>SUM($R69,$T69,$V69,$X69,$Z69,$AB69,$AD69,$AF69)</f>
        <v>10</v>
      </c>
      <c r="AH69" s="20" t="s">
        <v>148</v>
      </c>
      <c r="AI69" s="20" t="s">
        <v>147</v>
      </c>
      <c r="AJ69" s="20">
        <v>3</v>
      </c>
      <c r="AK69" s="20" t="s">
        <v>148</v>
      </c>
      <c r="AL69" s="20" t="s">
        <v>147</v>
      </c>
      <c r="AM69" s="20">
        <v>3</v>
      </c>
      <c r="AN69" s="21" t="s">
        <v>146</v>
      </c>
      <c r="AO69" s="21" t="s">
        <v>147</v>
      </c>
      <c r="AP69" s="20">
        <v>3</v>
      </c>
      <c r="AQ69" s="20" t="s">
        <v>148</v>
      </c>
      <c r="AR69" s="20" t="s">
        <v>146</v>
      </c>
      <c r="AS69" s="20">
        <v>3</v>
      </c>
      <c r="AT69" s="20" t="s">
        <v>147</v>
      </c>
      <c r="AU69" s="20" t="s">
        <v>147</v>
      </c>
      <c r="AV69" s="20">
        <v>3</v>
      </c>
      <c r="AW69" s="20" t="s">
        <v>146</v>
      </c>
      <c r="AX69" s="20" t="s">
        <v>146</v>
      </c>
      <c r="AY69" s="20">
        <v>3</v>
      </c>
      <c r="AZ69" s="20" t="s">
        <v>146</v>
      </c>
      <c r="BA69" s="20" t="s">
        <v>146</v>
      </c>
      <c r="BB69" s="20">
        <v>3</v>
      </c>
      <c r="BC69" s="20" t="s">
        <v>150</v>
      </c>
      <c r="BD69" s="20" t="s">
        <v>149</v>
      </c>
      <c r="BE69" s="20">
        <v>3</v>
      </c>
      <c r="BF69" s="20" t="s">
        <v>148</v>
      </c>
      <c r="BG69" s="20" t="s">
        <v>146</v>
      </c>
      <c r="BH69" s="20">
        <v>3</v>
      </c>
      <c r="BI69" s="20" t="s">
        <v>148</v>
      </c>
      <c r="BJ69" s="20" t="s">
        <v>146</v>
      </c>
      <c r="BK69" s="20">
        <v>3</v>
      </c>
      <c r="BL69" s="20" t="s">
        <v>163</v>
      </c>
      <c r="BM69" s="20" t="s">
        <v>163</v>
      </c>
      <c r="BN69" s="20">
        <v>3</v>
      </c>
      <c r="BO69" s="155">
        <f>SUM(BN69,BK69,BH69,BE69,BB69,AY69,AV69,AS69,AP69,AM69,AJ69)*0.25</f>
        <v>8.25</v>
      </c>
      <c r="BP69" s="97" t="s">
        <v>159</v>
      </c>
      <c r="BQ69" s="98">
        <v>3</v>
      </c>
      <c r="BR69" s="97" t="s">
        <v>151</v>
      </c>
      <c r="BS69" s="97">
        <v>4</v>
      </c>
      <c r="BT69" s="97" t="s">
        <v>159</v>
      </c>
      <c r="BU69" s="98">
        <v>5</v>
      </c>
      <c r="BV69" s="97" t="s">
        <v>152</v>
      </c>
      <c r="BW69" s="98">
        <v>8</v>
      </c>
      <c r="BX69" s="194">
        <f>SUM($BQ69,$BS69,$BU69,$BW69)</f>
        <v>20</v>
      </c>
      <c r="BY69" s="199">
        <v>9</v>
      </c>
      <c r="BZ69" s="199">
        <v>7</v>
      </c>
      <c r="CA69" s="199">
        <v>7</v>
      </c>
      <c r="CB69" s="199">
        <v>10</v>
      </c>
      <c r="CC69" s="199">
        <v>5</v>
      </c>
      <c r="CD69" s="199">
        <v>4</v>
      </c>
      <c r="CE69" s="199">
        <v>6</v>
      </c>
      <c r="CF69" s="199">
        <v>3</v>
      </c>
      <c r="CG69" s="199">
        <v>6</v>
      </c>
      <c r="CH69" s="199">
        <v>6</v>
      </c>
      <c r="CI69" s="199">
        <v>9</v>
      </c>
      <c r="CJ69" s="99" t="s">
        <v>146</v>
      </c>
      <c r="CK69" s="100">
        <v>2</v>
      </c>
      <c r="CL69" s="99" t="s">
        <v>145</v>
      </c>
      <c r="CM69" s="99">
        <v>0</v>
      </c>
      <c r="CN69" s="99" t="s">
        <v>151</v>
      </c>
      <c r="CO69" s="99">
        <v>5</v>
      </c>
      <c r="CP69" s="99" t="s">
        <v>151</v>
      </c>
      <c r="CQ69" s="99">
        <v>3</v>
      </c>
      <c r="CR69" s="99" t="s">
        <v>154</v>
      </c>
      <c r="CS69" s="99">
        <v>10</v>
      </c>
      <c r="CT69" s="99" t="s">
        <v>149</v>
      </c>
      <c r="CU69" s="100">
        <v>3</v>
      </c>
      <c r="CV69" s="196">
        <f>SUM($CK69,$CM69,$CO69,$CQ69,$CS69,$CU69)</f>
        <v>23</v>
      </c>
      <c r="CW69" s="183" t="s">
        <v>305</v>
      </c>
      <c r="CX69" s="200"/>
    </row>
    <row r="70" spans="1:102" s="189" customFormat="1" ht="18" customHeight="1">
      <c r="A70" s="181" t="s">
        <v>135</v>
      </c>
      <c r="B70" s="159" t="s">
        <v>135</v>
      </c>
      <c r="C70" s="166" t="s">
        <v>135</v>
      </c>
      <c r="D70" s="160" t="s">
        <v>135</v>
      </c>
      <c r="E70" s="144" t="s">
        <v>135</v>
      </c>
      <c r="F70" s="145" t="s">
        <v>135</v>
      </c>
      <c r="G70" s="183" t="s">
        <v>307</v>
      </c>
      <c r="H70" s="184" t="s">
        <v>308</v>
      </c>
      <c r="I70" s="185" t="s">
        <v>138</v>
      </c>
      <c r="J70" s="186" t="s">
        <v>169</v>
      </c>
      <c r="K70" s="186"/>
      <c r="L70" s="187" t="s">
        <v>140</v>
      </c>
      <c r="M70" s="151" t="s">
        <v>135</v>
      </c>
      <c r="N70" s="152">
        <f>SUM($AG70,$BO70)</f>
        <v>36.75</v>
      </c>
      <c r="O70" s="153">
        <f>SUM($BX70)</f>
        <v>21</v>
      </c>
      <c r="P70" s="153">
        <f>SUM($CV70)</f>
        <v>31</v>
      </c>
      <c r="Q70" s="80" t="s">
        <v>141</v>
      </c>
      <c r="R70" s="7">
        <v>0</v>
      </c>
      <c r="S70" s="7" t="s">
        <v>144</v>
      </c>
      <c r="T70" s="7">
        <v>2</v>
      </c>
      <c r="U70" s="7" t="s">
        <v>144</v>
      </c>
      <c r="V70" s="7">
        <v>2</v>
      </c>
      <c r="W70" s="7" t="s">
        <v>145</v>
      </c>
      <c r="X70" s="7">
        <v>6</v>
      </c>
      <c r="Y70" s="7" t="s">
        <v>146</v>
      </c>
      <c r="Z70" s="8">
        <v>9</v>
      </c>
      <c r="AA70" s="7" t="s">
        <v>147</v>
      </c>
      <c r="AB70" s="7">
        <v>4</v>
      </c>
      <c r="AC70" s="7" t="s">
        <v>145</v>
      </c>
      <c r="AD70" s="7">
        <v>6</v>
      </c>
      <c r="AE70" s="7" t="s">
        <v>147</v>
      </c>
      <c r="AF70" s="7">
        <v>4</v>
      </c>
      <c r="AG70" s="154">
        <f>SUM($R70,$T70,$V70,$X70,$Z70,$AB70,$AD70,$AF70)</f>
        <v>33</v>
      </c>
      <c r="AH70" s="20" t="s">
        <v>151</v>
      </c>
      <c r="AI70" s="20" t="s">
        <v>151</v>
      </c>
      <c r="AJ70" s="20">
        <v>3</v>
      </c>
      <c r="AK70" s="20" t="s">
        <v>147</v>
      </c>
      <c r="AL70" s="20" t="s">
        <v>147</v>
      </c>
      <c r="AM70" s="20">
        <v>3</v>
      </c>
      <c r="AN70" s="21" t="s">
        <v>141</v>
      </c>
      <c r="AO70" s="21" t="s">
        <v>141</v>
      </c>
      <c r="AP70" s="20">
        <v>0</v>
      </c>
      <c r="AQ70" s="20" t="s">
        <v>141</v>
      </c>
      <c r="AR70" s="20" t="s">
        <v>141</v>
      </c>
      <c r="AS70" s="20">
        <v>0</v>
      </c>
      <c r="AT70" s="20" t="s">
        <v>141</v>
      </c>
      <c r="AU70" s="20" t="s">
        <v>141</v>
      </c>
      <c r="AV70" s="20">
        <v>0</v>
      </c>
      <c r="AW70" s="20" t="s">
        <v>141</v>
      </c>
      <c r="AX70" s="20" t="s">
        <v>141</v>
      </c>
      <c r="AY70" s="20">
        <v>0</v>
      </c>
      <c r="AZ70" s="20" t="s">
        <v>151</v>
      </c>
      <c r="BA70" s="20" t="s">
        <v>151</v>
      </c>
      <c r="BB70" s="20">
        <v>3</v>
      </c>
      <c r="BC70" s="20" t="s">
        <v>145</v>
      </c>
      <c r="BD70" s="20" t="s">
        <v>145</v>
      </c>
      <c r="BE70" s="20">
        <v>1</v>
      </c>
      <c r="BF70" s="20" t="s">
        <v>147</v>
      </c>
      <c r="BG70" s="20" t="s">
        <v>147</v>
      </c>
      <c r="BH70" s="20">
        <v>3</v>
      </c>
      <c r="BI70" s="20" t="s">
        <v>145</v>
      </c>
      <c r="BJ70" s="20" t="s">
        <v>145</v>
      </c>
      <c r="BK70" s="20">
        <v>1</v>
      </c>
      <c r="BL70" s="20" t="s">
        <v>145</v>
      </c>
      <c r="BM70" s="20" t="s">
        <v>145</v>
      </c>
      <c r="BN70" s="20">
        <v>1</v>
      </c>
      <c r="BO70" s="155">
        <f>SUM(BN70,BK70,BH70,BE70,BB70,AY70,AV70,AS70,AP70,AM70,AJ70)*0.25</f>
        <v>3.75</v>
      </c>
      <c r="BP70" s="10" t="s">
        <v>153</v>
      </c>
      <c r="BQ70" s="10">
        <v>5</v>
      </c>
      <c r="BR70" s="10" t="s">
        <v>151</v>
      </c>
      <c r="BS70" s="10">
        <v>4</v>
      </c>
      <c r="BT70" s="10" t="s">
        <v>153</v>
      </c>
      <c r="BU70" s="10">
        <v>6</v>
      </c>
      <c r="BV70" s="10" t="s">
        <v>153</v>
      </c>
      <c r="BW70" s="10">
        <v>6</v>
      </c>
      <c r="BX70" s="122">
        <f>SUM($BQ70,$BS70,$BU70,$BW70)</f>
        <v>21</v>
      </c>
      <c r="BY70" s="188">
        <v>6</v>
      </c>
      <c r="BZ70" s="188">
        <v>1</v>
      </c>
      <c r="CA70" s="188">
        <v>1</v>
      </c>
      <c r="CB70" s="188">
        <v>6</v>
      </c>
      <c r="CC70" s="188">
        <v>2</v>
      </c>
      <c r="CD70" s="188">
        <v>2</v>
      </c>
      <c r="CE70" s="188">
        <v>9</v>
      </c>
      <c r="CF70" s="188">
        <v>5</v>
      </c>
      <c r="CG70" s="188">
        <v>4</v>
      </c>
      <c r="CH70" s="188">
        <v>4</v>
      </c>
      <c r="CI70" s="188">
        <v>2</v>
      </c>
      <c r="CJ70" s="3" t="s">
        <v>146</v>
      </c>
      <c r="CK70" s="4">
        <v>2</v>
      </c>
      <c r="CL70" s="3" t="s">
        <v>145</v>
      </c>
      <c r="CM70" s="3">
        <v>0</v>
      </c>
      <c r="CN70" s="3" t="s">
        <v>151</v>
      </c>
      <c r="CO70" s="3">
        <v>5</v>
      </c>
      <c r="CP70" s="3" t="s">
        <v>159</v>
      </c>
      <c r="CQ70" s="4">
        <v>5</v>
      </c>
      <c r="CR70" s="3" t="s">
        <v>154</v>
      </c>
      <c r="CS70" s="3">
        <v>10</v>
      </c>
      <c r="CT70" s="3" t="s">
        <v>152</v>
      </c>
      <c r="CU70" s="4">
        <v>9</v>
      </c>
      <c r="CV70" s="163">
        <f>SUM($CK70,$CM70,$CO70,$CQ70,$CS70,$CU70)</f>
        <v>31</v>
      </c>
      <c r="CW70" s="183" t="s">
        <v>307</v>
      </c>
    </row>
    <row r="71" spans="1:102" s="189" customFormat="1" ht="18" customHeight="1">
      <c r="A71" s="140"/>
      <c r="B71" s="159"/>
      <c r="C71" s="190"/>
      <c r="D71" s="160"/>
      <c r="E71" s="161"/>
      <c r="F71" s="145"/>
      <c r="G71" s="183" t="s">
        <v>309</v>
      </c>
      <c r="H71" s="184" t="s">
        <v>310</v>
      </c>
      <c r="I71" s="185" t="s">
        <v>138</v>
      </c>
      <c r="J71" s="186" t="s">
        <v>169</v>
      </c>
      <c r="K71" s="186"/>
      <c r="L71" s="187" t="s">
        <v>140</v>
      </c>
      <c r="M71" s="151"/>
      <c r="N71" s="152">
        <f>SUM($AG71,$BO71)</f>
        <v>15</v>
      </c>
      <c r="O71" s="153">
        <f>SUM($BX71)</f>
        <v>16</v>
      </c>
      <c r="P71" s="153">
        <f>SUM($CV71)</f>
        <v>23</v>
      </c>
      <c r="Q71" s="80" t="s">
        <v>141</v>
      </c>
      <c r="R71" s="7">
        <v>0</v>
      </c>
      <c r="S71" s="7" t="s">
        <v>142</v>
      </c>
      <c r="T71" s="7">
        <v>0</v>
      </c>
      <c r="U71" s="7" t="s">
        <v>144</v>
      </c>
      <c r="V71" s="7">
        <v>2</v>
      </c>
      <c r="W71" s="7" t="s">
        <v>144</v>
      </c>
      <c r="X71" s="7">
        <v>2</v>
      </c>
      <c r="Y71" s="7" t="s">
        <v>144</v>
      </c>
      <c r="Z71" s="7">
        <v>2</v>
      </c>
      <c r="AA71" s="7" t="s">
        <v>145</v>
      </c>
      <c r="AB71" s="7">
        <v>2</v>
      </c>
      <c r="AC71" s="7" t="s">
        <v>141</v>
      </c>
      <c r="AD71" s="7">
        <v>4</v>
      </c>
      <c r="AE71" s="7" t="s">
        <v>145</v>
      </c>
      <c r="AF71" s="7">
        <v>0</v>
      </c>
      <c r="AG71" s="154">
        <f>SUM($R71,$T71,$V71,$X71,$Z71,$AB71,$AD71,$AF71)</f>
        <v>12</v>
      </c>
      <c r="AH71" s="20" t="s">
        <v>151</v>
      </c>
      <c r="AI71" s="20" t="s">
        <v>151</v>
      </c>
      <c r="AJ71" s="20">
        <v>3</v>
      </c>
      <c r="AK71" s="20" t="s">
        <v>147</v>
      </c>
      <c r="AL71" s="20" t="s">
        <v>147</v>
      </c>
      <c r="AM71" s="20">
        <v>3</v>
      </c>
      <c r="AN71" s="21" t="s">
        <v>141</v>
      </c>
      <c r="AO71" s="21" t="s">
        <v>141</v>
      </c>
      <c r="AP71" s="20">
        <v>0</v>
      </c>
      <c r="AQ71" s="20" t="s">
        <v>141</v>
      </c>
      <c r="AR71" s="20" t="s">
        <v>141</v>
      </c>
      <c r="AS71" s="20">
        <v>0</v>
      </c>
      <c r="AT71" s="20" t="s">
        <v>141</v>
      </c>
      <c r="AU71" s="20" t="s">
        <v>141</v>
      </c>
      <c r="AV71" s="20">
        <v>0</v>
      </c>
      <c r="AW71" s="20" t="s">
        <v>141</v>
      </c>
      <c r="AX71" s="20" t="s">
        <v>141</v>
      </c>
      <c r="AY71" s="20">
        <v>0</v>
      </c>
      <c r="AZ71" s="20" t="s">
        <v>141</v>
      </c>
      <c r="BA71" s="20" t="s">
        <v>141</v>
      </c>
      <c r="BB71" s="20">
        <v>0</v>
      </c>
      <c r="BC71" s="20" t="s">
        <v>145</v>
      </c>
      <c r="BD71" s="20" t="s">
        <v>145</v>
      </c>
      <c r="BE71" s="20">
        <v>1</v>
      </c>
      <c r="BF71" s="20" t="s">
        <v>147</v>
      </c>
      <c r="BG71" s="20" t="s">
        <v>147</v>
      </c>
      <c r="BH71" s="20">
        <v>3</v>
      </c>
      <c r="BI71" s="20" t="s">
        <v>145</v>
      </c>
      <c r="BJ71" s="20" t="s">
        <v>145</v>
      </c>
      <c r="BK71" s="20">
        <v>1</v>
      </c>
      <c r="BL71" s="20" t="s">
        <v>145</v>
      </c>
      <c r="BM71" s="20" t="s">
        <v>145</v>
      </c>
      <c r="BN71" s="20">
        <v>1</v>
      </c>
      <c r="BO71" s="155">
        <f>SUM(BN71,BK71,BH71,BE71,BB71,AY71,AV71,AS71,AP71,AM71,AJ71)*0.25</f>
        <v>3</v>
      </c>
      <c r="BP71" s="10" t="s">
        <v>151</v>
      </c>
      <c r="BQ71" s="10">
        <v>0</v>
      </c>
      <c r="BR71" s="10" t="s">
        <v>151</v>
      </c>
      <c r="BS71" s="10">
        <v>4</v>
      </c>
      <c r="BT71" s="10" t="s">
        <v>151</v>
      </c>
      <c r="BU71" s="10">
        <v>4</v>
      </c>
      <c r="BV71" s="10" t="s">
        <v>152</v>
      </c>
      <c r="BW71" s="11">
        <v>8</v>
      </c>
      <c r="BX71" s="122">
        <f>SUM($BQ71,$BS71,$BU71,$BW71)</f>
        <v>16</v>
      </c>
      <c r="BY71" s="188">
        <v>2</v>
      </c>
      <c r="BZ71" s="188">
        <v>1</v>
      </c>
      <c r="CA71" s="188">
        <v>1</v>
      </c>
      <c r="CB71" s="188">
        <v>6</v>
      </c>
      <c r="CC71" s="188">
        <v>2</v>
      </c>
      <c r="CD71" s="188">
        <v>2</v>
      </c>
      <c r="CE71" s="188">
        <v>9</v>
      </c>
      <c r="CF71" s="188">
        <v>5</v>
      </c>
      <c r="CG71" s="188">
        <v>4</v>
      </c>
      <c r="CH71" s="188">
        <v>4</v>
      </c>
      <c r="CI71" s="188">
        <v>2</v>
      </c>
      <c r="CJ71" s="3" t="s">
        <v>146</v>
      </c>
      <c r="CK71" s="4">
        <v>2</v>
      </c>
      <c r="CL71" s="3" t="s">
        <v>145</v>
      </c>
      <c r="CM71" s="3">
        <v>0</v>
      </c>
      <c r="CN71" s="3" t="s">
        <v>151</v>
      </c>
      <c r="CO71" s="3">
        <v>5</v>
      </c>
      <c r="CP71" s="3" t="s">
        <v>151</v>
      </c>
      <c r="CQ71" s="3">
        <v>3</v>
      </c>
      <c r="CR71" s="3" t="s">
        <v>154</v>
      </c>
      <c r="CS71" s="3">
        <v>10</v>
      </c>
      <c r="CT71" s="3" t="s">
        <v>149</v>
      </c>
      <c r="CU71" s="4">
        <v>3</v>
      </c>
      <c r="CV71" s="163">
        <f>SUM($CK71,$CM71,$CO71,$CQ71,$CS71,$CU71)</f>
        <v>23</v>
      </c>
      <c r="CW71" s="183" t="s">
        <v>309</v>
      </c>
    </row>
    <row r="72" spans="1:102" s="189" customFormat="1" ht="18" customHeight="1">
      <c r="A72" s="164"/>
      <c r="B72" s="159"/>
      <c r="C72" s="166" t="s">
        <v>135</v>
      </c>
      <c r="D72" s="160" t="s">
        <v>135</v>
      </c>
      <c r="E72" s="161"/>
      <c r="F72" s="145"/>
      <c r="G72" s="183" t="s">
        <v>311</v>
      </c>
      <c r="H72" s="184" t="s">
        <v>312</v>
      </c>
      <c r="I72" s="185" t="s">
        <v>157</v>
      </c>
      <c r="J72" s="186" t="s">
        <v>158</v>
      </c>
      <c r="K72" s="186"/>
      <c r="L72" s="187" t="s">
        <v>140</v>
      </c>
      <c r="M72" s="151"/>
      <c r="N72" s="152">
        <f>SUM($AG72,$BO72)</f>
        <v>28.5</v>
      </c>
      <c r="O72" s="153">
        <f>SUM($BX72)</f>
        <v>21</v>
      </c>
      <c r="P72" s="153">
        <f>SUM($CV72)</f>
        <v>25</v>
      </c>
      <c r="Q72" s="80" t="s">
        <v>141</v>
      </c>
      <c r="R72" s="7">
        <v>0</v>
      </c>
      <c r="S72" s="7" t="s">
        <v>142</v>
      </c>
      <c r="T72" s="7">
        <v>0</v>
      </c>
      <c r="U72" s="7" t="s">
        <v>182</v>
      </c>
      <c r="V72" s="8">
        <v>3</v>
      </c>
      <c r="W72" s="7" t="s">
        <v>141</v>
      </c>
      <c r="X72" s="7">
        <v>4</v>
      </c>
      <c r="Y72" s="7" t="s">
        <v>141</v>
      </c>
      <c r="Z72" s="7">
        <v>6</v>
      </c>
      <c r="AA72" s="7" t="s">
        <v>141</v>
      </c>
      <c r="AB72" s="7">
        <v>0</v>
      </c>
      <c r="AC72" s="7" t="s">
        <v>144</v>
      </c>
      <c r="AD72" s="7">
        <v>2</v>
      </c>
      <c r="AE72" s="7" t="s">
        <v>145</v>
      </c>
      <c r="AF72" s="7">
        <v>0</v>
      </c>
      <c r="AG72" s="154">
        <f>SUM($R72,$T72,$V72,$X72,$Z72,$AB72,$AD72,$AF72)</f>
        <v>15</v>
      </c>
      <c r="AH72" s="20" t="s">
        <v>153</v>
      </c>
      <c r="AI72" s="20" t="s">
        <v>153</v>
      </c>
      <c r="AJ72" s="20">
        <v>8</v>
      </c>
      <c r="AK72" s="20" t="s">
        <v>153</v>
      </c>
      <c r="AL72" s="20" t="s">
        <v>153</v>
      </c>
      <c r="AM72" s="20">
        <v>8</v>
      </c>
      <c r="AN72" s="21" t="s">
        <v>151</v>
      </c>
      <c r="AO72" s="21" t="s">
        <v>151</v>
      </c>
      <c r="AP72" s="20">
        <v>3</v>
      </c>
      <c r="AQ72" s="20" t="s">
        <v>151</v>
      </c>
      <c r="AR72" s="20" t="s">
        <v>151</v>
      </c>
      <c r="AS72" s="20">
        <v>3</v>
      </c>
      <c r="AT72" s="20" t="s">
        <v>147</v>
      </c>
      <c r="AU72" s="20" t="s">
        <v>147</v>
      </c>
      <c r="AV72" s="20">
        <v>3</v>
      </c>
      <c r="AW72" s="20" t="s">
        <v>153</v>
      </c>
      <c r="AX72" s="20" t="s">
        <v>153</v>
      </c>
      <c r="AY72" s="20">
        <v>8</v>
      </c>
      <c r="AZ72" s="20" t="s">
        <v>153</v>
      </c>
      <c r="BA72" s="20" t="s">
        <v>153</v>
      </c>
      <c r="BB72" s="20">
        <v>8</v>
      </c>
      <c r="BC72" s="20" t="s">
        <v>145</v>
      </c>
      <c r="BD72" s="20" t="s">
        <v>145</v>
      </c>
      <c r="BE72" s="20">
        <v>1</v>
      </c>
      <c r="BF72" s="20" t="s">
        <v>153</v>
      </c>
      <c r="BG72" s="20" t="s">
        <v>153</v>
      </c>
      <c r="BH72" s="20">
        <v>8</v>
      </c>
      <c r="BI72" s="20" t="s">
        <v>151</v>
      </c>
      <c r="BJ72" s="20" t="s">
        <v>151</v>
      </c>
      <c r="BK72" s="20">
        <v>3</v>
      </c>
      <c r="BL72" s="20" t="s">
        <v>145</v>
      </c>
      <c r="BM72" s="20" t="s">
        <v>145</v>
      </c>
      <c r="BN72" s="20">
        <v>1</v>
      </c>
      <c r="BO72" s="155">
        <f>SUM(BN72,BK72,BH72,BE72,BB72,AY72,AV72,AS72,AP72,AM72,AJ72)*0.25</f>
        <v>13.5</v>
      </c>
      <c r="BP72" s="10" t="s">
        <v>159</v>
      </c>
      <c r="BQ72" s="11">
        <v>3</v>
      </c>
      <c r="BR72" s="10" t="s">
        <v>153</v>
      </c>
      <c r="BS72" s="10">
        <v>6</v>
      </c>
      <c r="BT72" s="10" t="s">
        <v>151</v>
      </c>
      <c r="BU72" s="10">
        <v>4</v>
      </c>
      <c r="BV72" s="10" t="s">
        <v>152</v>
      </c>
      <c r="BW72" s="11">
        <v>8</v>
      </c>
      <c r="BX72" s="122">
        <f>SUM($BQ72,$BS72,$BU72,$BW72)</f>
        <v>21</v>
      </c>
      <c r="BY72" s="188">
        <v>11</v>
      </c>
      <c r="BZ72" s="188">
        <v>10</v>
      </c>
      <c r="CA72" s="188">
        <v>9</v>
      </c>
      <c r="CB72" s="188">
        <v>10</v>
      </c>
      <c r="CC72" s="188"/>
      <c r="CD72" s="188">
        <v>4</v>
      </c>
      <c r="CE72" s="188">
        <v>11</v>
      </c>
      <c r="CF72" s="188">
        <v>1</v>
      </c>
      <c r="CG72" s="188">
        <v>7</v>
      </c>
      <c r="CH72" s="188">
        <v>9</v>
      </c>
      <c r="CI72" s="188">
        <v>5</v>
      </c>
      <c r="CJ72" s="3" t="s">
        <v>146</v>
      </c>
      <c r="CK72" s="4">
        <v>2</v>
      </c>
      <c r="CL72" s="3" t="s">
        <v>145</v>
      </c>
      <c r="CM72" s="3">
        <v>0</v>
      </c>
      <c r="CN72" s="3" t="s">
        <v>151</v>
      </c>
      <c r="CO72" s="3">
        <v>5</v>
      </c>
      <c r="CP72" s="3" t="s">
        <v>159</v>
      </c>
      <c r="CQ72" s="4">
        <v>5</v>
      </c>
      <c r="CR72" s="3" t="s">
        <v>154</v>
      </c>
      <c r="CS72" s="3">
        <v>10</v>
      </c>
      <c r="CT72" s="3" t="s">
        <v>149</v>
      </c>
      <c r="CU72" s="4">
        <v>3</v>
      </c>
      <c r="CV72" s="163">
        <f>SUM($CK72,$CM72,$CO72,$CQ72,$CS72,$CU72)</f>
        <v>25</v>
      </c>
      <c r="CW72" s="183" t="s">
        <v>311</v>
      </c>
    </row>
    <row r="73" spans="1:102" s="189" customFormat="1" ht="18" customHeight="1">
      <c r="A73" s="181" t="s">
        <v>135</v>
      </c>
      <c r="B73" s="159" t="s">
        <v>135</v>
      </c>
      <c r="C73" s="190"/>
      <c r="D73" s="160"/>
      <c r="E73" s="161"/>
      <c r="F73" s="145"/>
      <c r="G73" s="183" t="s">
        <v>313</v>
      </c>
      <c r="H73" s="184" t="s">
        <v>314</v>
      </c>
      <c r="I73" s="185" t="s">
        <v>157</v>
      </c>
      <c r="J73" s="186" t="s">
        <v>158</v>
      </c>
      <c r="K73" s="186"/>
      <c r="L73" s="187" t="s">
        <v>140</v>
      </c>
      <c r="M73" s="151" t="s">
        <v>135</v>
      </c>
      <c r="N73" s="152">
        <f>SUM($AG73,$BO73)</f>
        <v>40.25</v>
      </c>
      <c r="O73" s="153">
        <f>SUM($BX73)</f>
        <v>18</v>
      </c>
      <c r="P73" s="153">
        <f>SUM($CV73)</f>
        <v>23</v>
      </c>
      <c r="Q73" s="80" t="s">
        <v>141</v>
      </c>
      <c r="R73" s="7">
        <v>0</v>
      </c>
      <c r="S73" s="7" t="s">
        <v>182</v>
      </c>
      <c r="T73" s="8">
        <v>4</v>
      </c>
      <c r="U73" s="7" t="s">
        <v>146</v>
      </c>
      <c r="V73" s="8">
        <v>8</v>
      </c>
      <c r="W73" s="7" t="s">
        <v>144</v>
      </c>
      <c r="X73" s="7">
        <v>2</v>
      </c>
      <c r="Y73" s="7" t="s">
        <v>145</v>
      </c>
      <c r="Z73" s="7">
        <v>8</v>
      </c>
      <c r="AA73" s="7" t="s">
        <v>153</v>
      </c>
      <c r="AB73" s="7">
        <v>9</v>
      </c>
      <c r="AC73" s="7" t="s">
        <v>144</v>
      </c>
      <c r="AD73" s="7">
        <v>2</v>
      </c>
      <c r="AE73" s="7" t="s">
        <v>145</v>
      </c>
      <c r="AF73" s="7">
        <v>0</v>
      </c>
      <c r="AG73" s="154">
        <f>SUM($R73,$T73,$V73,$X73,$Z73,$AB73,$AD73,$AF73)</f>
        <v>33</v>
      </c>
      <c r="AH73" s="20" t="s">
        <v>151</v>
      </c>
      <c r="AI73" s="20" t="s">
        <v>151</v>
      </c>
      <c r="AJ73" s="20">
        <v>3</v>
      </c>
      <c r="AK73" s="20" t="s">
        <v>151</v>
      </c>
      <c r="AL73" s="20" t="s">
        <v>151</v>
      </c>
      <c r="AM73" s="20">
        <v>3</v>
      </c>
      <c r="AN73" s="21" t="s">
        <v>147</v>
      </c>
      <c r="AO73" s="21" t="s">
        <v>147</v>
      </c>
      <c r="AP73" s="20">
        <v>3</v>
      </c>
      <c r="AQ73" s="20" t="s">
        <v>151</v>
      </c>
      <c r="AR73" s="20" t="s">
        <v>151</v>
      </c>
      <c r="AS73" s="20">
        <v>3</v>
      </c>
      <c r="AT73" s="20" t="s">
        <v>147</v>
      </c>
      <c r="AU73" s="20" t="s">
        <v>147</v>
      </c>
      <c r="AV73" s="20">
        <v>3</v>
      </c>
      <c r="AW73" s="20" t="s">
        <v>151</v>
      </c>
      <c r="AX73" s="20" t="s">
        <v>151</v>
      </c>
      <c r="AY73" s="20">
        <v>3</v>
      </c>
      <c r="AZ73" s="20" t="s">
        <v>151</v>
      </c>
      <c r="BA73" s="20" t="s">
        <v>151</v>
      </c>
      <c r="BB73" s="20">
        <v>3</v>
      </c>
      <c r="BC73" s="20" t="s">
        <v>145</v>
      </c>
      <c r="BD73" s="20" t="s">
        <v>145</v>
      </c>
      <c r="BE73" s="20">
        <v>1</v>
      </c>
      <c r="BF73" s="20" t="s">
        <v>151</v>
      </c>
      <c r="BG73" s="20" t="s">
        <v>151</v>
      </c>
      <c r="BH73" s="20">
        <v>3</v>
      </c>
      <c r="BI73" s="20" t="s">
        <v>151</v>
      </c>
      <c r="BJ73" s="20" t="s">
        <v>151</v>
      </c>
      <c r="BK73" s="20">
        <v>3</v>
      </c>
      <c r="BL73" s="20" t="s">
        <v>145</v>
      </c>
      <c r="BM73" s="20" t="s">
        <v>145</v>
      </c>
      <c r="BN73" s="20">
        <v>1</v>
      </c>
      <c r="BO73" s="155">
        <f>SUM(BN73,BK73,BH73,BE73,BB73,AY73,AV73,AS73,AP73,AM73,AJ73)*0.25</f>
        <v>7.25</v>
      </c>
      <c r="BP73" s="10" t="s">
        <v>151</v>
      </c>
      <c r="BQ73" s="10">
        <v>0</v>
      </c>
      <c r="BR73" s="10" t="s">
        <v>153</v>
      </c>
      <c r="BS73" s="10">
        <v>6</v>
      </c>
      <c r="BT73" s="10" t="s">
        <v>151</v>
      </c>
      <c r="BU73" s="10">
        <v>4</v>
      </c>
      <c r="BV73" s="10" t="s">
        <v>152</v>
      </c>
      <c r="BW73" s="11">
        <v>8</v>
      </c>
      <c r="BX73" s="122">
        <f>SUM($BQ73,$BS73,$BU73,$BW73)</f>
        <v>18</v>
      </c>
      <c r="BY73" s="188">
        <v>11</v>
      </c>
      <c r="BZ73" s="188">
        <v>10</v>
      </c>
      <c r="CA73" s="188">
        <v>3</v>
      </c>
      <c r="CB73" s="188">
        <v>9</v>
      </c>
      <c r="CC73" s="188">
        <v>10</v>
      </c>
      <c r="CD73" s="188">
        <v>5</v>
      </c>
      <c r="CE73" s="188">
        <v>11</v>
      </c>
      <c r="CF73" s="188">
        <v>1</v>
      </c>
      <c r="CG73" s="188">
        <v>8</v>
      </c>
      <c r="CH73" s="188">
        <v>9</v>
      </c>
      <c r="CI73" s="188">
        <v>5</v>
      </c>
      <c r="CJ73" s="3" t="s">
        <v>146</v>
      </c>
      <c r="CK73" s="4">
        <v>2</v>
      </c>
      <c r="CL73" s="3" t="s">
        <v>145</v>
      </c>
      <c r="CM73" s="3">
        <v>0</v>
      </c>
      <c r="CN73" s="3" t="s">
        <v>151</v>
      </c>
      <c r="CO73" s="3">
        <v>5</v>
      </c>
      <c r="CP73" s="3" t="s">
        <v>151</v>
      </c>
      <c r="CQ73" s="3">
        <v>3</v>
      </c>
      <c r="CR73" s="3" t="s">
        <v>154</v>
      </c>
      <c r="CS73" s="3">
        <v>10</v>
      </c>
      <c r="CT73" s="3" t="s">
        <v>149</v>
      </c>
      <c r="CU73" s="4">
        <v>3</v>
      </c>
      <c r="CV73" s="163">
        <f>SUM($CK73,$CM73,$CO73,$CQ73,$CS73,$CU73)</f>
        <v>23</v>
      </c>
      <c r="CW73" s="183" t="s">
        <v>313</v>
      </c>
    </row>
    <row r="74" spans="1:102" s="189" customFormat="1" ht="18" customHeight="1">
      <c r="A74" s="181" t="s">
        <v>135</v>
      </c>
      <c r="B74" s="159" t="s">
        <v>135</v>
      </c>
      <c r="C74" s="166" t="s">
        <v>135</v>
      </c>
      <c r="D74" s="160" t="s">
        <v>135</v>
      </c>
      <c r="E74" s="161"/>
      <c r="F74" s="145"/>
      <c r="G74" s="183" t="s">
        <v>315</v>
      </c>
      <c r="H74" s="184" t="s">
        <v>316</v>
      </c>
      <c r="I74" s="185" t="s">
        <v>138</v>
      </c>
      <c r="J74" s="186" t="s">
        <v>139</v>
      </c>
      <c r="K74" s="186"/>
      <c r="L74" s="187" t="s">
        <v>140</v>
      </c>
      <c r="M74" s="151" t="s">
        <v>135</v>
      </c>
      <c r="N74" s="152">
        <f>SUM($AG74,$BO74)</f>
        <v>52.75</v>
      </c>
      <c r="O74" s="153">
        <f>SUM($BX74)</f>
        <v>38</v>
      </c>
      <c r="P74" s="153">
        <f>SUM($CV74)</f>
        <v>19</v>
      </c>
      <c r="Q74" s="81" t="s">
        <v>153</v>
      </c>
      <c r="R74" s="9">
        <v>8</v>
      </c>
      <c r="S74" s="7" t="s">
        <v>141</v>
      </c>
      <c r="T74" s="7">
        <v>6</v>
      </c>
      <c r="U74" s="7" t="s">
        <v>141</v>
      </c>
      <c r="V74" s="7">
        <v>4</v>
      </c>
      <c r="W74" s="7" t="s">
        <v>144</v>
      </c>
      <c r="X74" s="7">
        <v>2</v>
      </c>
      <c r="Y74" s="7" t="s">
        <v>154</v>
      </c>
      <c r="Z74" s="7">
        <v>10</v>
      </c>
      <c r="AA74" s="7" t="s">
        <v>154</v>
      </c>
      <c r="AB74" s="7">
        <v>10</v>
      </c>
      <c r="AC74" s="7" t="s">
        <v>317</v>
      </c>
      <c r="AD74" s="8">
        <v>6</v>
      </c>
      <c r="AE74" s="7" t="s">
        <v>150</v>
      </c>
      <c r="AF74" s="8">
        <v>4</v>
      </c>
      <c r="AG74" s="154">
        <f>SUM($R74,$T74,$V74,$X74,$Z74,$AB74,$AD74,$AF74)</f>
        <v>50</v>
      </c>
      <c r="AH74" s="20" t="s">
        <v>145</v>
      </c>
      <c r="AI74" s="20" t="s">
        <v>145</v>
      </c>
      <c r="AJ74" s="20">
        <v>1</v>
      </c>
      <c r="AK74" s="20" t="s">
        <v>145</v>
      </c>
      <c r="AL74" s="20" t="s">
        <v>145</v>
      </c>
      <c r="AM74" s="20">
        <v>1</v>
      </c>
      <c r="AN74" s="21" t="s">
        <v>145</v>
      </c>
      <c r="AO74" s="21" t="s">
        <v>145</v>
      </c>
      <c r="AP74" s="20">
        <v>1</v>
      </c>
      <c r="AQ74" s="20" t="s">
        <v>145</v>
      </c>
      <c r="AR74" s="20" t="s">
        <v>145</v>
      </c>
      <c r="AS74" s="20">
        <v>1</v>
      </c>
      <c r="AT74" s="20" t="s">
        <v>145</v>
      </c>
      <c r="AU74" s="20" t="s">
        <v>145</v>
      </c>
      <c r="AV74" s="20">
        <v>1</v>
      </c>
      <c r="AW74" s="20" t="s">
        <v>145</v>
      </c>
      <c r="AX74" s="20" t="s">
        <v>145</v>
      </c>
      <c r="AY74" s="20">
        <v>1</v>
      </c>
      <c r="AZ74" s="20" t="s">
        <v>145</v>
      </c>
      <c r="BA74" s="20" t="s">
        <v>145</v>
      </c>
      <c r="BB74" s="20">
        <v>1</v>
      </c>
      <c r="BC74" s="20" t="s">
        <v>145</v>
      </c>
      <c r="BD74" s="20" t="s">
        <v>145</v>
      </c>
      <c r="BE74" s="20">
        <v>1</v>
      </c>
      <c r="BF74" s="20" t="s">
        <v>145</v>
      </c>
      <c r="BG74" s="20" t="s">
        <v>145</v>
      </c>
      <c r="BH74" s="20">
        <v>1</v>
      </c>
      <c r="BI74" s="20" t="s">
        <v>145</v>
      </c>
      <c r="BJ74" s="20" t="s">
        <v>145</v>
      </c>
      <c r="BK74" s="20">
        <v>1</v>
      </c>
      <c r="BL74" s="20" t="s">
        <v>145</v>
      </c>
      <c r="BM74" s="20" t="s">
        <v>145</v>
      </c>
      <c r="BN74" s="20">
        <v>1</v>
      </c>
      <c r="BO74" s="155">
        <f>SUM(BN74,BK74,BH74,BE74,BB74,AY74,AV74,AS74,AP74,AM74,AJ74)*0.25</f>
        <v>2.75</v>
      </c>
      <c r="BP74" s="10" t="s">
        <v>154</v>
      </c>
      <c r="BQ74" s="10">
        <v>10</v>
      </c>
      <c r="BR74" s="10" t="s">
        <v>152</v>
      </c>
      <c r="BS74" s="11">
        <v>8</v>
      </c>
      <c r="BT74" s="10" t="s">
        <v>154</v>
      </c>
      <c r="BU74" s="10">
        <v>10</v>
      </c>
      <c r="BV74" s="10" t="s">
        <v>154</v>
      </c>
      <c r="BW74" s="10">
        <v>10</v>
      </c>
      <c r="BX74" s="122">
        <f>SUM($BQ74,$BS74,$BU74,$BW74)</f>
        <v>38</v>
      </c>
      <c r="BY74" s="188">
        <v>1</v>
      </c>
      <c r="BZ74" s="188">
        <v>5</v>
      </c>
      <c r="CA74" s="188">
        <v>5</v>
      </c>
      <c r="CB74" s="188">
        <v>5</v>
      </c>
      <c r="CC74" s="188">
        <v>1</v>
      </c>
      <c r="CD74" s="188">
        <v>1</v>
      </c>
      <c r="CE74" s="188">
        <v>1</v>
      </c>
      <c r="CF74" s="188">
        <v>9</v>
      </c>
      <c r="CG74" s="188">
        <v>5</v>
      </c>
      <c r="CH74" s="188">
        <v>10</v>
      </c>
      <c r="CI74" s="188">
        <v>11</v>
      </c>
      <c r="CJ74" s="3" t="s">
        <v>146</v>
      </c>
      <c r="CK74" s="4">
        <v>2</v>
      </c>
      <c r="CL74" s="3" t="s">
        <v>145</v>
      </c>
      <c r="CM74" s="3">
        <v>0</v>
      </c>
      <c r="CN74" s="3" t="s">
        <v>149</v>
      </c>
      <c r="CO74" s="4">
        <v>2</v>
      </c>
      <c r="CP74" s="3" t="s">
        <v>151</v>
      </c>
      <c r="CQ74" s="3">
        <v>3</v>
      </c>
      <c r="CR74" s="3" t="s">
        <v>154</v>
      </c>
      <c r="CS74" s="3">
        <v>10</v>
      </c>
      <c r="CT74" s="3" t="s">
        <v>145</v>
      </c>
      <c r="CU74" s="3">
        <v>2</v>
      </c>
      <c r="CV74" s="163">
        <f>SUM($CK74,$CM74,$CO74,$CQ74,$CS74,$CU74)</f>
        <v>19</v>
      </c>
      <c r="CW74" s="183" t="s">
        <v>315</v>
      </c>
      <c r="CX74" s="217" t="s">
        <v>318</v>
      </c>
    </row>
    <row r="75" spans="1:102" s="189" customFormat="1" ht="18" customHeight="1">
      <c r="A75" s="181" t="s">
        <v>135</v>
      </c>
      <c r="B75" s="159" t="s">
        <v>135</v>
      </c>
      <c r="C75" s="190"/>
      <c r="D75" s="160"/>
      <c r="E75" s="161"/>
      <c r="F75" s="145"/>
      <c r="G75" s="183" t="s">
        <v>319</v>
      </c>
      <c r="H75" s="184" t="s">
        <v>320</v>
      </c>
      <c r="I75" s="185" t="s">
        <v>157</v>
      </c>
      <c r="J75" s="186" t="s">
        <v>158</v>
      </c>
      <c r="K75" s="186"/>
      <c r="L75" s="187" t="s">
        <v>140</v>
      </c>
      <c r="M75" s="151"/>
      <c r="N75" s="152">
        <f>SUM($AG75,$BO75)</f>
        <v>37.75</v>
      </c>
      <c r="O75" s="153">
        <f>SUM($BX75)</f>
        <v>20</v>
      </c>
      <c r="P75" s="153">
        <f>SUM($CV75)</f>
        <v>23</v>
      </c>
      <c r="Q75" s="80" t="s">
        <v>141</v>
      </c>
      <c r="R75" s="7">
        <v>0</v>
      </c>
      <c r="S75" s="7" t="s">
        <v>141</v>
      </c>
      <c r="T75" s="7">
        <v>6</v>
      </c>
      <c r="U75" s="7" t="s">
        <v>175</v>
      </c>
      <c r="V75" s="8">
        <v>5</v>
      </c>
      <c r="W75" s="7" t="s">
        <v>144</v>
      </c>
      <c r="X75" s="7">
        <v>2</v>
      </c>
      <c r="Y75" s="7" t="s">
        <v>141</v>
      </c>
      <c r="Z75" s="7">
        <v>6</v>
      </c>
      <c r="AA75" s="7" t="s">
        <v>147</v>
      </c>
      <c r="AB75" s="7">
        <v>4</v>
      </c>
      <c r="AC75" s="7" t="s">
        <v>144</v>
      </c>
      <c r="AD75" s="7">
        <v>2</v>
      </c>
      <c r="AE75" s="7" t="s">
        <v>149</v>
      </c>
      <c r="AF75" s="8">
        <v>2</v>
      </c>
      <c r="AG75" s="154">
        <f>SUM($R75,$T75,$V75,$X75,$Z75,$AB75,$AD75,$AF75)</f>
        <v>27</v>
      </c>
      <c r="AH75" s="20" t="s">
        <v>153</v>
      </c>
      <c r="AI75" s="20" t="s">
        <v>151</v>
      </c>
      <c r="AJ75" s="20">
        <v>5</v>
      </c>
      <c r="AK75" s="20" t="s">
        <v>153</v>
      </c>
      <c r="AL75" s="20" t="s">
        <v>151</v>
      </c>
      <c r="AM75" s="20">
        <v>5</v>
      </c>
      <c r="AN75" s="21" t="s">
        <v>153</v>
      </c>
      <c r="AO75" s="21" t="s">
        <v>151</v>
      </c>
      <c r="AP75" s="20">
        <v>5</v>
      </c>
      <c r="AQ75" s="20" t="s">
        <v>151</v>
      </c>
      <c r="AR75" s="20" t="s">
        <v>151</v>
      </c>
      <c r="AS75" s="20">
        <v>3</v>
      </c>
      <c r="AT75" s="20" t="s">
        <v>151</v>
      </c>
      <c r="AU75" s="20" t="s">
        <v>151</v>
      </c>
      <c r="AV75" s="20">
        <v>3</v>
      </c>
      <c r="AW75" s="20" t="s">
        <v>147</v>
      </c>
      <c r="AX75" s="20" t="s">
        <v>147</v>
      </c>
      <c r="AY75" s="20">
        <v>3</v>
      </c>
      <c r="AZ75" s="20" t="s">
        <v>153</v>
      </c>
      <c r="BA75" s="20" t="s">
        <v>151</v>
      </c>
      <c r="BB75" s="20">
        <v>5</v>
      </c>
      <c r="BC75" s="20" t="s">
        <v>153</v>
      </c>
      <c r="BD75" s="20" t="s">
        <v>147</v>
      </c>
      <c r="BE75" s="20">
        <v>3</v>
      </c>
      <c r="BF75" s="20" t="s">
        <v>153</v>
      </c>
      <c r="BG75" s="20" t="s">
        <v>151</v>
      </c>
      <c r="BH75" s="20">
        <v>5</v>
      </c>
      <c r="BI75" s="20" t="s">
        <v>153</v>
      </c>
      <c r="BJ75" s="20" t="s">
        <v>147</v>
      </c>
      <c r="BK75" s="20">
        <v>3</v>
      </c>
      <c r="BL75" s="20" t="s">
        <v>147</v>
      </c>
      <c r="BM75" s="20" t="s">
        <v>147</v>
      </c>
      <c r="BN75" s="20">
        <v>3</v>
      </c>
      <c r="BO75" s="155">
        <f>SUM(BN75,BK75,BH75,BE75,BB75,AY75,AV75,AS75,AP75,AM75,AJ75)*0.25</f>
        <v>10.75</v>
      </c>
      <c r="BP75" s="10" t="s">
        <v>151</v>
      </c>
      <c r="BQ75" s="10">
        <v>0</v>
      </c>
      <c r="BR75" s="10" t="s">
        <v>153</v>
      </c>
      <c r="BS75" s="10">
        <v>6</v>
      </c>
      <c r="BT75" s="10" t="s">
        <v>153</v>
      </c>
      <c r="BU75" s="10">
        <v>6</v>
      </c>
      <c r="BV75" s="10" t="s">
        <v>152</v>
      </c>
      <c r="BW75" s="11">
        <v>8</v>
      </c>
      <c r="BX75" s="122">
        <f>SUM($BQ75,$BS75,$BU75,$BW75)</f>
        <v>20</v>
      </c>
      <c r="BY75" s="188">
        <v>1</v>
      </c>
      <c r="BZ75" s="188">
        <v>5</v>
      </c>
      <c r="CA75" s="188">
        <v>5</v>
      </c>
      <c r="CB75" s="188">
        <v>9</v>
      </c>
      <c r="CC75" s="188">
        <v>10</v>
      </c>
      <c r="CD75" s="188">
        <v>3</v>
      </c>
      <c r="CE75" s="188">
        <v>11</v>
      </c>
      <c r="CF75" s="188">
        <v>2</v>
      </c>
      <c r="CG75" s="188">
        <v>4</v>
      </c>
      <c r="CH75" s="188">
        <v>4</v>
      </c>
      <c r="CI75" s="188">
        <v>2</v>
      </c>
      <c r="CJ75" s="3" t="s">
        <v>146</v>
      </c>
      <c r="CK75" s="4">
        <v>2</v>
      </c>
      <c r="CL75" s="3" t="s">
        <v>145</v>
      </c>
      <c r="CM75" s="3">
        <v>0</v>
      </c>
      <c r="CN75" s="3" t="s">
        <v>151</v>
      </c>
      <c r="CO75" s="3">
        <v>5</v>
      </c>
      <c r="CP75" s="3" t="s">
        <v>151</v>
      </c>
      <c r="CQ75" s="3">
        <v>3</v>
      </c>
      <c r="CR75" s="3" t="s">
        <v>154</v>
      </c>
      <c r="CS75" s="3">
        <v>10</v>
      </c>
      <c r="CT75" s="3" t="s">
        <v>149</v>
      </c>
      <c r="CU75" s="4">
        <v>3</v>
      </c>
      <c r="CV75" s="163">
        <f>SUM($CK75,$CM75,$CO75,$CQ75,$CS75,$CU75)</f>
        <v>23</v>
      </c>
      <c r="CW75" s="183" t="s">
        <v>319</v>
      </c>
    </row>
    <row r="76" spans="1:102" s="189" customFormat="1" ht="18" customHeight="1">
      <c r="A76" s="181" t="s">
        <v>135</v>
      </c>
      <c r="B76" s="159" t="s">
        <v>135</v>
      </c>
      <c r="C76" s="166" t="s">
        <v>135</v>
      </c>
      <c r="D76" s="160" t="s">
        <v>135</v>
      </c>
      <c r="E76" s="161"/>
      <c r="F76" s="145"/>
      <c r="G76" s="183" t="s">
        <v>321</v>
      </c>
      <c r="H76" s="184" t="s">
        <v>322</v>
      </c>
      <c r="I76" s="185" t="s">
        <v>157</v>
      </c>
      <c r="J76" s="186" t="s">
        <v>158</v>
      </c>
      <c r="K76" s="186"/>
      <c r="L76" s="187" t="s">
        <v>140</v>
      </c>
      <c r="M76" s="151" t="s">
        <v>135</v>
      </c>
      <c r="N76" s="152">
        <f>SUM($AG76,$BO76)</f>
        <v>37.25</v>
      </c>
      <c r="O76" s="153">
        <f>SUM($BX76)</f>
        <v>25</v>
      </c>
      <c r="P76" s="153">
        <f>SUM($CV76)</f>
        <v>25</v>
      </c>
      <c r="Q76" s="80" t="s">
        <v>141</v>
      </c>
      <c r="R76" s="7">
        <v>0</v>
      </c>
      <c r="S76" s="7" t="s">
        <v>182</v>
      </c>
      <c r="T76" s="8">
        <v>4</v>
      </c>
      <c r="U76" s="7" t="s">
        <v>175</v>
      </c>
      <c r="V76" s="8">
        <v>5</v>
      </c>
      <c r="W76" s="7" t="s">
        <v>144</v>
      </c>
      <c r="X76" s="7">
        <v>2</v>
      </c>
      <c r="Y76" s="7" t="s">
        <v>149</v>
      </c>
      <c r="Z76" s="8">
        <v>8</v>
      </c>
      <c r="AA76" s="7" t="s">
        <v>153</v>
      </c>
      <c r="AB76" s="7">
        <v>9</v>
      </c>
      <c r="AC76" s="7" t="s">
        <v>144</v>
      </c>
      <c r="AD76" s="7">
        <v>2</v>
      </c>
      <c r="AE76" s="7" t="s">
        <v>145</v>
      </c>
      <c r="AF76" s="7">
        <v>0</v>
      </c>
      <c r="AG76" s="154">
        <f>SUM($R76,$T76,$V76,$X76,$Z76,$AB76,$AD76,$AF76)</f>
        <v>30</v>
      </c>
      <c r="AH76" s="20" t="s">
        <v>151</v>
      </c>
      <c r="AI76" s="20" t="s">
        <v>147</v>
      </c>
      <c r="AJ76" s="20">
        <v>3</v>
      </c>
      <c r="AK76" s="20" t="s">
        <v>151</v>
      </c>
      <c r="AL76" s="20" t="s">
        <v>147</v>
      </c>
      <c r="AM76" s="20">
        <v>3</v>
      </c>
      <c r="AN76" s="21" t="s">
        <v>151</v>
      </c>
      <c r="AO76" s="21" t="s">
        <v>147</v>
      </c>
      <c r="AP76" s="20">
        <v>3</v>
      </c>
      <c r="AQ76" s="20" t="s">
        <v>151</v>
      </c>
      <c r="AR76" s="20" t="s">
        <v>147</v>
      </c>
      <c r="AS76" s="20">
        <v>3</v>
      </c>
      <c r="AT76" s="20" t="s">
        <v>151</v>
      </c>
      <c r="AU76" s="20" t="s">
        <v>151</v>
      </c>
      <c r="AV76" s="20">
        <v>3</v>
      </c>
      <c r="AW76" s="20" t="s">
        <v>151</v>
      </c>
      <c r="AX76" s="20" t="s">
        <v>151</v>
      </c>
      <c r="AY76" s="20">
        <v>3</v>
      </c>
      <c r="AZ76" s="20" t="s">
        <v>151</v>
      </c>
      <c r="BA76" s="20" t="s">
        <v>151</v>
      </c>
      <c r="BB76" s="20">
        <v>3</v>
      </c>
      <c r="BC76" s="20" t="s">
        <v>145</v>
      </c>
      <c r="BD76" s="20" t="s">
        <v>145</v>
      </c>
      <c r="BE76" s="20">
        <v>1</v>
      </c>
      <c r="BF76" s="20" t="s">
        <v>151</v>
      </c>
      <c r="BG76" s="20" t="s">
        <v>151</v>
      </c>
      <c r="BH76" s="20">
        <v>3</v>
      </c>
      <c r="BI76" s="20" t="s">
        <v>151</v>
      </c>
      <c r="BJ76" s="20" t="s">
        <v>151</v>
      </c>
      <c r="BK76" s="20">
        <v>3</v>
      </c>
      <c r="BL76" s="20" t="s">
        <v>145</v>
      </c>
      <c r="BM76" s="20" t="s">
        <v>145</v>
      </c>
      <c r="BN76" s="20">
        <v>1</v>
      </c>
      <c r="BO76" s="155">
        <f>SUM(BN76,BK76,BH76,BE76,BB76,AY76,AV76,AS76,AP76,AM76,AJ76)*0.25</f>
        <v>7.25</v>
      </c>
      <c r="BP76" s="10" t="s">
        <v>153</v>
      </c>
      <c r="BQ76" s="10">
        <v>5</v>
      </c>
      <c r="BR76" s="10" t="s">
        <v>153</v>
      </c>
      <c r="BS76" s="10">
        <v>6</v>
      </c>
      <c r="BT76" s="10" t="s">
        <v>153</v>
      </c>
      <c r="BU76" s="10">
        <v>6</v>
      </c>
      <c r="BV76" s="10" t="s">
        <v>152</v>
      </c>
      <c r="BW76" s="11">
        <v>8</v>
      </c>
      <c r="BX76" s="122">
        <f>SUM($BQ76,$BS76,$BU76,$BW76)</f>
        <v>25</v>
      </c>
      <c r="BY76" s="188">
        <v>11</v>
      </c>
      <c r="BZ76" s="188">
        <v>10</v>
      </c>
      <c r="CA76" s="188">
        <v>7</v>
      </c>
      <c r="CB76" s="188">
        <v>8</v>
      </c>
      <c r="CC76" s="188">
        <v>10</v>
      </c>
      <c r="CD76" s="188">
        <v>3</v>
      </c>
      <c r="CE76" s="188">
        <v>11</v>
      </c>
      <c r="CF76" s="188">
        <v>1</v>
      </c>
      <c r="CG76" s="188">
        <v>9</v>
      </c>
      <c r="CH76" s="188">
        <v>9</v>
      </c>
      <c r="CI76" s="188">
        <v>5</v>
      </c>
      <c r="CJ76" s="3" t="s">
        <v>146</v>
      </c>
      <c r="CK76" s="4">
        <v>2</v>
      </c>
      <c r="CL76" s="3" t="s">
        <v>145</v>
      </c>
      <c r="CM76" s="3">
        <v>0</v>
      </c>
      <c r="CN76" s="3" t="s">
        <v>151</v>
      </c>
      <c r="CO76" s="3">
        <v>5</v>
      </c>
      <c r="CP76" s="3" t="s">
        <v>159</v>
      </c>
      <c r="CQ76" s="4">
        <v>5</v>
      </c>
      <c r="CR76" s="3" t="s">
        <v>154</v>
      </c>
      <c r="CS76" s="3">
        <v>10</v>
      </c>
      <c r="CT76" s="3" t="s">
        <v>149</v>
      </c>
      <c r="CU76" s="4">
        <v>3</v>
      </c>
      <c r="CV76" s="163">
        <f>SUM($CK76,$CM76,$CO76,$CQ76,$CS76,$CU76)</f>
        <v>25</v>
      </c>
      <c r="CW76" s="183" t="s">
        <v>321</v>
      </c>
    </row>
    <row r="77" spans="1:102" s="189" customFormat="1" ht="18" customHeight="1">
      <c r="A77" s="181" t="s">
        <v>135</v>
      </c>
      <c r="B77" s="159" t="s">
        <v>135</v>
      </c>
      <c r="C77" s="166" t="s">
        <v>135</v>
      </c>
      <c r="D77" s="160" t="s">
        <v>135</v>
      </c>
      <c r="E77" s="161"/>
      <c r="F77" s="145"/>
      <c r="G77" s="183" t="s">
        <v>323</v>
      </c>
      <c r="H77" s="184" t="s">
        <v>324</v>
      </c>
      <c r="I77" s="185" t="s">
        <v>157</v>
      </c>
      <c r="J77" s="186" t="s">
        <v>158</v>
      </c>
      <c r="K77" s="186"/>
      <c r="L77" s="187" t="s">
        <v>140</v>
      </c>
      <c r="M77" s="151" t="s">
        <v>135</v>
      </c>
      <c r="N77" s="152">
        <f>SUM($AG77,$BO77)</f>
        <v>40.5</v>
      </c>
      <c r="O77" s="153">
        <f>SUM($BX77)</f>
        <v>23</v>
      </c>
      <c r="P77" s="153">
        <f>SUM($CV77)</f>
        <v>23</v>
      </c>
      <c r="Q77" s="80" t="s">
        <v>141</v>
      </c>
      <c r="R77" s="7">
        <v>0</v>
      </c>
      <c r="S77" s="7" t="s">
        <v>182</v>
      </c>
      <c r="T77" s="8">
        <v>4</v>
      </c>
      <c r="U77" s="7" t="s">
        <v>175</v>
      </c>
      <c r="V77" s="8">
        <v>5</v>
      </c>
      <c r="W77" s="7" t="s">
        <v>141</v>
      </c>
      <c r="X77" s="7">
        <v>4</v>
      </c>
      <c r="Y77" s="7" t="s">
        <v>145</v>
      </c>
      <c r="Z77" s="7">
        <v>8</v>
      </c>
      <c r="AA77" s="7" t="s">
        <v>153</v>
      </c>
      <c r="AB77" s="7">
        <v>9</v>
      </c>
      <c r="AC77" s="7" t="s">
        <v>144</v>
      </c>
      <c r="AD77" s="7">
        <v>2</v>
      </c>
      <c r="AE77" s="7" t="s">
        <v>145</v>
      </c>
      <c r="AF77" s="7">
        <v>0</v>
      </c>
      <c r="AG77" s="154">
        <f>SUM($R77,$T77,$V77,$X77,$Z77,$AB77,$AD77,$AF77)</f>
        <v>32</v>
      </c>
      <c r="AH77" s="20" t="s">
        <v>151</v>
      </c>
      <c r="AI77" s="20" t="s">
        <v>151</v>
      </c>
      <c r="AJ77" s="20">
        <v>3</v>
      </c>
      <c r="AK77" s="20" t="s">
        <v>153</v>
      </c>
      <c r="AL77" s="20" t="s">
        <v>153</v>
      </c>
      <c r="AM77" s="20">
        <v>8</v>
      </c>
      <c r="AN77" s="21" t="s">
        <v>147</v>
      </c>
      <c r="AO77" s="21" t="s">
        <v>147</v>
      </c>
      <c r="AP77" s="20">
        <v>3</v>
      </c>
      <c r="AQ77" s="20" t="s">
        <v>151</v>
      </c>
      <c r="AR77" s="20" t="s">
        <v>151</v>
      </c>
      <c r="AS77" s="20">
        <v>3</v>
      </c>
      <c r="AT77" s="20" t="s">
        <v>147</v>
      </c>
      <c r="AU77" s="20" t="s">
        <v>147</v>
      </c>
      <c r="AV77" s="20">
        <v>3</v>
      </c>
      <c r="AW77" s="20" t="s">
        <v>151</v>
      </c>
      <c r="AX77" s="20" t="s">
        <v>151</v>
      </c>
      <c r="AY77" s="20">
        <v>3</v>
      </c>
      <c r="AZ77" s="20" t="s">
        <v>151</v>
      </c>
      <c r="BA77" s="20" t="s">
        <v>151</v>
      </c>
      <c r="BB77" s="20">
        <v>3</v>
      </c>
      <c r="BC77" s="20" t="s">
        <v>145</v>
      </c>
      <c r="BD77" s="20" t="s">
        <v>145</v>
      </c>
      <c r="BE77" s="20">
        <v>1</v>
      </c>
      <c r="BF77" s="20" t="s">
        <v>151</v>
      </c>
      <c r="BG77" s="20" t="s">
        <v>151</v>
      </c>
      <c r="BH77" s="20">
        <v>3</v>
      </c>
      <c r="BI77" s="20" t="s">
        <v>151</v>
      </c>
      <c r="BJ77" s="20" t="s">
        <v>151</v>
      </c>
      <c r="BK77" s="20">
        <v>3</v>
      </c>
      <c r="BL77" s="20" t="s">
        <v>145</v>
      </c>
      <c r="BM77" s="20" t="s">
        <v>145</v>
      </c>
      <c r="BN77" s="20">
        <v>1</v>
      </c>
      <c r="BO77" s="155">
        <f>SUM(BN77,BK77,BH77,BE77,BB77,AY77,AV77,AS77,AP77,AM77,AJ77)*0.25</f>
        <v>8.5</v>
      </c>
      <c r="BP77" s="10" t="s">
        <v>153</v>
      </c>
      <c r="BQ77" s="10">
        <v>5</v>
      </c>
      <c r="BR77" s="10" t="s">
        <v>153</v>
      </c>
      <c r="BS77" s="10">
        <v>6</v>
      </c>
      <c r="BT77" s="10" t="s">
        <v>151</v>
      </c>
      <c r="BU77" s="10">
        <v>4</v>
      </c>
      <c r="BV77" s="10" t="s">
        <v>152</v>
      </c>
      <c r="BW77" s="11">
        <v>8</v>
      </c>
      <c r="BX77" s="122">
        <f>SUM($BQ77,$BS77,$BU77,$BW77)</f>
        <v>23</v>
      </c>
      <c r="BY77" s="188">
        <v>10</v>
      </c>
      <c r="BZ77" s="188">
        <v>11</v>
      </c>
      <c r="CA77" s="188">
        <v>3</v>
      </c>
      <c r="CB77" s="188">
        <v>9</v>
      </c>
      <c r="CC77" s="188">
        <v>11</v>
      </c>
      <c r="CD77" s="188">
        <v>6</v>
      </c>
      <c r="CE77" s="188">
        <v>10</v>
      </c>
      <c r="CF77" s="188">
        <v>1</v>
      </c>
      <c r="CG77" s="188">
        <v>8</v>
      </c>
      <c r="CH77" s="188">
        <v>9</v>
      </c>
      <c r="CI77" s="188">
        <v>5</v>
      </c>
      <c r="CJ77" s="3" t="s">
        <v>146</v>
      </c>
      <c r="CK77" s="4">
        <v>2</v>
      </c>
      <c r="CL77" s="3" t="s">
        <v>145</v>
      </c>
      <c r="CM77" s="3">
        <v>0</v>
      </c>
      <c r="CN77" s="3" t="s">
        <v>151</v>
      </c>
      <c r="CO77" s="3">
        <v>5</v>
      </c>
      <c r="CP77" s="3" t="s">
        <v>151</v>
      </c>
      <c r="CQ77" s="3">
        <v>3</v>
      </c>
      <c r="CR77" s="3" t="s">
        <v>154</v>
      </c>
      <c r="CS77" s="3">
        <v>10</v>
      </c>
      <c r="CT77" s="3" t="s">
        <v>149</v>
      </c>
      <c r="CU77" s="4">
        <v>3</v>
      </c>
      <c r="CV77" s="163">
        <f>SUM($CK77,$CM77,$CO77,$CQ77,$CS77,$CU77)</f>
        <v>23</v>
      </c>
      <c r="CW77" s="183" t="s">
        <v>323</v>
      </c>
    </row>
    <row r="78" spans="1:102" s="189" customFormat="1" ht="18" customHeight="1">
      <c r="A78" s="164"/>
      <c r="B78" s="159"/>
      <c r="C78" s="166" t="s">
        <v>135</v>
      </c>
      <c r="D78" s="160" t="s">
        <v>135</v>
      </c>
      <c r="E78" s="161"/>
      <c r="F78" s="145"/>
      <c r="G78" s="183" t="s">
        <v>325</v>
      </c>
      <c r="H78" s="184" t="s">
        <v>326</v>
      </c>
      <c r="I78" s="185" t="s">
        <v>157</v>
      </c>
      <c r="J78" s="186" t="s">
        <v>158</v>
      </c>
      <c r="K78" s="186"/>
      <c r="L78" s="187" t="s">
        <v>140</v>
      </c>
      <c r="M78" s="151" t="s">
        <v>135</v>
      </c>
      <c r="N78" s="152">
        <f>SUM($AG78,$BO78)</f>
        <v>25.75</v>
      </c>
      <c r="O78" s="153">
        <f>SUM($BX78)</f>
        <v>21</v>
      </c>
      <c r="P78" s="153">
        <f>SUM($CV78)</f>
        <v>25</v>
      </c>
      <c r="Q78" s="80" t="s">
        <v>141</v>
      </c>
      <c r="R78" s="7">
        <v>0</v>
      </c>
      <c r="S78" s="7" t="s">
        <v>143</v>
      </c>
      <c r="T78" s="8">
        <v>1</v>
      </c>
      <c r="U78" s="7" t="s">
        <v>141</v>
      </c>
      <c r="V78" s="7">
        <v>4</v>
      </c>
      <c r="W78" s="7" t="s">
        <v>144</v>
      </c>
      <c r="X78" s="7">
        <v>2</v>
      </c>
      <c r="Y78" s="7" t="s">
        <v>175</v>
      </c>
      <c r="Z78" s="8">
        <v>7</v>
      </c>
      <c r="AA78" s="7" t="s">
        <v>145</v>
      </c>
      <c r="AB78" s="7">
        <v>2</v>
      </c>
      <c r="AC78" s="7" t="s">
        <v>144</v>
      </c>
      <c r="AD78" s="7">
        <v>2</v>
      </c>
      <c r="AE78" s="7" t="s">
        <v>145</v>
      </c>
      <c r="AF78" s="7">
        <v>0</v>
      </c>
      <c r="AG78" s="154">
        <f>SUM($R78,$T78,$V78,$X78,$Z78,$AB78,$AD78,$AF78)</f>
        <v>18</v>
      </c>
      <c r="AH78" s="20" t="s">
        <v>151</v>
      </c>
      <c r="AI78" s="20" t="s">
        <v>151</v>
      </c>
      <c r="AJ78" s="20">
        <v>3</v>
      </c>
      <c r="AK78" s="20" t="s">
        <v>151</v>
      </c>
      <c r="AL78" s="20" t="s">
        <v>151</v>
      </c>
      <c r="AM78" s="20">
        <v>3</v>
      </c>
      <c r="AN78" s="21" t="s">
        <v>151</v>
      </c>
      <c r="AO78" s="21" t="s">
        <v>151</v>
      </c>
      <c r="AP78" s="20">
        <v>3</v>
      </c>
      <c r="AQ78" s="20" t="s">
        <v>151</v>
      </c>
      <c r="AR78" s="20" t="s">
        <v>151</v>
      </c>
      <c r="AS78" s="20">
        <v>3</v>
      </c>
      <c r="AT78" s="20" t="s">
        <v>151</v>
      </c>
      <c r="AU78" s="20" t="s">
        <v>151</v>
      </c>
      <c r="AV78" s="20">
        <v>3</v>
      </c>
      <c r="AW78" s="20" t="s">
        <v>151</v>
      </c>
      <c r="AX78" s="20" t="s">
        <v>151</v>
      </c>
      <c r="AY78" s="20">
        <v>3</v>
      </c>
      <c r="AZ78" s="20" t="s">
        <v>151</v>
      </c>
      <c r="BA78" s="20" t="s">
        <v>151</v>
      </c>
      <c r="BB78" s="20">
        <v>3</v>
      </c>
      <c r="BC78" s="20" t="s">
        <v>145</v>
      </c>
      <c r="BD78" s="20" t="s">
        <v>145</v>
      </c>
      <c r="BE78" s="20">
        <v>1</v>
      </c>
      <c r="BF78" s="20" t="s">
        <v>153</v>
      </c>
      <c r="BG78" s="20" t="s">
        <v>151</v>
      </c>
      <c r="BH78" s="20">
        <v>5</v>
      </c>
      <c r="BI78" s="20" t="s">
        <v>151</v>
      </c>
      <c r="BJ78" s="20" t="s">
        <v>151</v>
      </c>
      <c r="BK78" s="20">
        <v>3</v>
      </c>
      <c r="BL78" s="20" t="s">
        <v>145</v>
      </c>
      <c r="BM78" s="20" t="s">
        <v>145</v>
      </c>
      <c r="BN78" s="20">
        <v>1</v>
      </c>
      <c r="BO78" s="155">
        <f>SUM(BN78,BK78,BH78,BE78,BB78,AY78,AV78,AS78,AP78,AM78,AJ78)*0.25</f>
        <v>7.75</v>
      </c>
      <c r="BP78" s="10" t="s">
        <v>159</v>
      </c>
      <c r="BQ78" s="11">
        <v>3</v>
      </c>
      <c r="BR78" s="10" t="s">
        <v>151</v>
      </c>
      <c r="BS78" s="10">
        <v>4</v>
      </c>
      <c r="BT78" s="10" t="s">
        <v>153</v>
      </c>
      <c r="BU78" s="10">
        <v>6</v>
      </c>
      <c r="BV78" s="10" t="s">
        <v>152</v>
      </c>
      <c r="BW78" s="11">
        <v>8</v>
      </c>
      <c r="BX78" s="122">
        <f>SUM($BQ78,$BS78,$BU78,$BW78)</f>
        <v>21</v>
      </c>
      <c r="BY78" s="188">
        <v>11</v>
      </c>
      <c r="BZ78" s="188">
        <v>10</v>
      </c>
      <c r="CA78" s="188">
        <v>5</v>
      </c>
      <c r="CB78" s="188">
        <v>8</v>
      </c>
      <c r="CC78" s="188">
        <v>10</v>
      </c>
      <c r="CD78" s="188">
        <v>4</v>
      </c>
      <c r="CE78" s="188">
        <v>11</v>
      </c>
      <c r="CF78" s="188">
        <v>1</v>
      </c>
      <c r="CG78" s="188">
        <v>9</v>
      </c>
      <c r="CH78" s="188">
        <v>9</v>
      </c>
      <c r="CI78" s="188">
        <v>5</v>
      </c>
      <c r="CJ78" s="3" t="s">
        <v>146</v>
      </c>
      <c r="CK78" s="4">
        <v>2</v>
      </c>
      <c r="CL78" s="3" t="s">
        <v>145</v>
      </c>
      <c r="CM78" s="3">
        <v>0</v>
      </c>
      <c r="CN78" s="3" t="s">
        <v>151</v>
      </c>
      <c r="CO78" s="3">
        <v>5</v>
      </c>
      <c r="CP78" s="3" t="s">
        <v>159</v>
      </c>
      <c r="CQ78" s="4">
        <v>5</v>
      </c>
      <c r="CR78" s="3" t="s">
        <v>154</v>
      </c>
      <c r="CS78" s="3">
        <v>10</v>
      </c>
      <c r="CT78" s="3" t="s">
        <v>149</v>
      </c>
      <c r="CU78" s="4">
        <v>3</v>
      </c>
      <c r="CV78" s="163">
        <f>SUM($CK78,$CM78,$CO78,$CQ78,$CS78,$CU78)</f>
        <v>25</v>
      </c>
      <c r="CW78" s="183" t="s">
        <v>325</v>
      </c>
    </row>
    <row r="79" spans="1:102" s="189" customFormat="1" ht="18" customHeight="1">
      <c r="A79" s="181" t="s">
        <v>135</v>
      </c>
      <c r="B79" s="159" t="s">
        <v>135</v>
      </c>
      <c r="C79" s="166" t="s">
        <v>135</v>
      </c>
      <c r="D79" s="160" t="s">
        <v>135</v>
      </c>
      <c r="E79" s="161"/>
      <c r="F79" s="145"/>
      <c r="G79" s="183" t="s">
        <v>327</v>
      </c>
      <c r="H79" s="184" t="s">
        <v>328</v>
      </c>
      <c r="I79" s="185" t="s">
        <v>157</v>
      </c>
      <c r="J79" s="186" t="s">
        <v>158</v>
      </c>
      <c r="K79" s="186"/>
      <c r="L79" s="187" t="s">
        <v>140</v>
      </c>
      <c r="M79" s="151" t="s">
        <v>135</v>
      </c>
      <c r="N79" s="152">
        <f>SUM($AG79,$BO79)</f>
        <v>52.5</v>
      </c>
      <c r="O79" s="153">
        <f>SUM($BX79)</f>
        <v>28</v>
      </c>
      <c r="P79" s="153">
        <f>SUM($CV79)</f>
        <v>23</v>
      </c>
      <c r="Q79" s="80" t="s">
        <v>141</v>
      </c>
      <c r="R79" s="7">
        <v>0</v>
      </c>
      <c r="S79" s="7" t="s">
        <v>145</v>
      </c>
      <c r="T79" s="7">
        <v>8</v>
      </c>
      <c r="U79" s="7" t="s">
        <v>151</v>
      </c>
      <c r="V79" s="7">
        <v>8</v>
      </c>
      <c r="W79" s="7" t="s">
        <v>144</v>
      </c>
      <c r="X79" s="7">
        <v>2</v>
      </c>
      <c r="Y79" s="7" t="s">
        <v>145</v>
      </c>
      <c r="Z79" s="7">
        <v>8</v>
      </c>
      <c r="AA79" s="7" t="s">
        <v>153</v>
      </c>
      <c r="AB79" s="7">
        <v>9</v>
      </c>
      <c r="AC79" s="7" t="s">
        <v>144</v>
      </c>
      <c r="AD79" s="7">
        <v>2</v>
      </c>
      <c r="AE79" s="7" t="s">
        <v>151</v>
      </c>
      <c r="AF79" s="7">
        <v>6</v>
      </c>
      <c r="AG79" s="154">
        <f>SUM($R79,$T79,$V79,$X79,$Z79,$AB79,$AD79,$AF79)</f>
        <v>43</v>
      </c>
      <c r="AH79" s="20" t="s">
        <v>153</v>
      </c>
      <c r="AI79" s="20" t="s">
        <v>153</v>
      </c>
      <c r="AJ79" s="20">
        <v>8</v>
      </c>
      <c r="AK79" s="20" t="s">
        <v>153</v>
      </c>
      <c r="AL79" s="20" t="s">
        <v>151</v>
      </c>
      <c r="AM79" s="20">
        <v>5</v>
      </c>
      <c r="AN79" s="21" t="s">
        <v>147</v>
      </c>
      <c r="AO79" s="21" t="s">
        <v>147</v>
      </c>
      <c r="AP79" s="20">
        <v>3</v>
      </c>
      <c r="AQ79" s="20" t="s">
        <v>151</v>
      </c>
      <c r="AR79" s="20" t="s">
        <v>151</v>
      </c>
      <c r="AS79" s="20">
        <v>3</v>
      </c>
      <c r="AT79" s="20" t="s">
        <v>147</v>
      </c>
      <c r="AU79" s="20" t="s">
        <v>147</v>
      </c>
      <c r="AV79" s="20">
        <v>3</v>
      </c>
      <c r="AW79" s="20" t="s">
        <v>151</v>
      </c>
      <c r="AX79" s="20" t="s">
        <v>151</v>
      </c>
      <c r="AY79" s="20">
        <v>3</v>
      </c>
      <c r="AZ79" s="20" t="s">
        <v>153</v>
      </c>
      <c r="BA79" s="20" t="s">
        <v>151</v>
      </c>
      <c r="BB79" s="20">
        <v>5</v>
      </c>
      <c r="BC79" s="20" t="s">
        <v>145</v>
      </c>
      <c r="BD79" s="20" t="s">
        <v>145</v>
      </c>
      <c r="BE79" s="20">
        <v>1</v>
      </c>
      <c r="BF79" s="20" t="s">
        <v>151</v>
      </c>
      <c r="BG79" s="20" t="s">
        <v>151</v>
      </c>
      <c r="BH79" s="20">
        <v>3</v>
      </c>
      <c r="BI79" s="20" t="s">
        <v>151</v>
      </c>
      <c r="BJ79" s="20" t="s">
        <v>151</v>
      </c>
      <c r="BK79" s="20">
        <v>3</v>
      </c>
      <c r="BL79" s="20" t="s">
        <v>145</v>
      </c>
      <c r="BM79" s="20" t="s">
        <v>145</v>
      </c>
      <c r="BN79" s="20">
        <v>1</v>
      </c>
      <c r="BO79" s="155">
        <f>SUM(BN79,BK79,BH79,BE79,BB79,AY79,AV79,AS79,AP79,AM79,AJ79)*0.25</f>
        <v>9.5</v>
      </c>
      <c r="BP79" s="10" t="s">
        <v>152</v>
      </c>
      <c r="BQ79" s="11">
        <v>8</v>
      </c>
      <c r="BR79" s="10" t="s">
        <v>153</v>
      </c>
      <c r="BS79" s="10">
        <v>6</v>
      </c>
      <c r="BT79" s="10" t="s">
        <v>153</v>
      </c>
      <c r="BU79" s="10">
        <v>6</v>
      </c>
      <c r="BV79" s="10" t="s">
        <v>152</v>
      </c>
      <c r="BW79" s="11">
        <v>8</v>
      </c>
      <c r="BX79" s="122">
        <f>SUM($BQ79,$BS79,$BU79,$BW79)</f>
        <v>28</v>
      </c>
      <c r="BY79" s="188">
        <v>11</v>
      </c>
      <c r="BZ79" s="188">
        <v>10</v>
      </c>
      <c r="CA79" s="188">
        <v>3</v>
      </c>
      <c r="CB79" s="188">
        <v>9</v>
      </c>
      <c r="CC79" s="188">
        <v>10</v>
      </c>
      <c r="CD79" s="188">
        <v>5</v>
      </c>
      <c r="CE79" s="188">
        <v>11</v>
      </c>
      <c r="CF79" s="188">
        <v>1</v>
      </c>
      <c r="CG79" s="188">
        <v>7</v>
      </c>
      <c r="CH79" s="188">
        <v>9</v>
      </c>
      <c r="CI79" s="188">
        <v>5</v>
      </c>
      <c r="CJ79" s="3" t="s">
        <v>146</v>
      </c>
      <c r="CK79" s="4">
        <v>2</v>
      </c>
      <c r="CL79" s="3" t="s">
        <v>145</v>
      </c>
      <c r="CM79" s="3">
        <v>0</v>
      </c>
      <c r="CN79" s="3" t="s">
        <v>151</v>
      </c>
      <c r="CO79" s="3">
        <v>5</v>
      </c>
      <c r="CP79" s="3" t="s">
        <v>151</v>
      </c>
      <c r="CQ79" s="3">
        <v>3</v>
      </c>
      <c r="CR79" s="3" t="s">
        <v>154</v>
      </c>
      <c r="CS79" s="3">
        <v>10</v>
      </c>
      <c r="CT79" s="3" t="s">
        <v>149</v>
      </c>
      <c r="CU79" s="4">
        <v>3</v>
      </c>
      <c r="CV79" s="163">
        <f>SUM($CK79,$CM79,$CO79,$CQ79,$CS79,$CU79)</f>
        <v>23</v>
      </c>
      <c r="CW79" s="183" t="s">
        <v>327</v>
      </c>
    </row>
    <row r="80" spans="1:102" s="189" customFormat="1" ht="18" customHeight="1">
      <c r="A80" s="181" t="s">
        <v>135</v>
      </c>
      <c r="B80" s="159" t="s">
        <v>135</v>
      </c>
      <c r="C80" s="166" t="s">
        <v>135</v>
      </c>
      <c r="D80" s="160" t="s">
        <v>135</v>
      </c>
      <c r="E80" s="161"/>
      <c r="F80" s="145"/>
      <c r="G80" s="183" t="s">
        <v>329</v>
      </c>
      <c r="H80" s="184" t="s">
        <v>330</v>
      </c>
      <c r="I80" s="185" t="s">
        <v>157</v>
      </c>
      <c r="J80" s="186" t="s">
        <v>158</v>
      </c>
      <c r="K80" s="186"/>
      <c r="L80" s="187" t="s">
        <v>140</v>
      </c>
      <c r="M80" s="151" t="s">
        <v>135</v>
      </c>
      <c r="N80" s="152">
        <f>SUM($AG80,$BO80)</f>
        <v>35.25</v>
      </c>
      <c r="O80" s="153">
        <f>SUM($BX80)</f>
        <v>21</v>
      </c>
      <c r="P80" s="153">
        <f>SUM($CV80)</f>
        <v>23</v>
      </c>
      <c r="Q80" s="80" t="s">
        <v>141</v>
      </c>
      <c r="R80" s="7">
        <v>0</v>
      </c>
      <c r="S80" s="7" t="s">
        <v>182</v>
      </c>
      <c r="T80" s="8">
        <v>4</v>
      </c>
      <c r="U80" s="7" t="s">
        <v>175</v>
      </c>
      <c r="V80" s="8">
        <v>5</v>
      </c>
      <c r="W80" s="7" t="s">
        <v>144</v>
      </c>
      <c r="X80" s="7">
        <v>2</v>
      </c>
      <c r="Y80" s="7" t="s">
        <v>145</v>
      </c>
      <c r="Z80" s="7">
        <v>8</v>
      </c>
      <c r="AA80" s="7" t="s">
        <v>151</v>
      </c>
      <c r="AB80" s="7">
        <v>7</v>
      </c>
      <c r="AC80" s="7" t="s">
        <v>144</v>
      </c>
      <c r="AD80" s="7">
        <v>2</v>
      </c>
      <c r="AE80" s="7" t="s">
        <v>145</v>
      </c>
      <c r="AF80" s="7">
        <v>0</v>
      </c>
      <c r="AG80" s="154">
        <f>SUM($R80,$T80,$V80,$X80,$Z80,$AB80,$AD80,$AF80)</f>
        <v>28</v>
      </c>
      <c r="AH80" s="20" t="s">
        <v>151</v>
      </c>
      <c r="AI80" s="20" t="s">
        <v>151</v>
      </c>
      <c r="AJ80" s="20">
        <v>3</v>
      </c>
      <c r="AK80" s="20" t="s">
        <v>151</v>
      </c>
      <c r="AL80" s="20" t="s">
        <v>151</v>
      </c>
      <c r="AM80" s="20">
        <v>3</v>
      </c>
      <c r="AN80" s="21" t="s">
        <v>147</v>
      </c>
      <c r="AO80" s="21" t="s">
        <v>147</v>
      </c>
      <c r="AP80" s="20">
        <v>3</v>
      </c>
      <c r="AQ80" s="20" t="s">
        <v>151</v>
      </c>
      <c r="AR80" s="20" t="s">
        <v>151</v>
      </c>
      <c r="AS80" s="20">
        <v>3</v>
      </c>
      <c r="AT80" s="20" t="s">
        <v>147</v>
      </c>
      <c r="AU80" s="20" t="s">
        <v>147</v>
      </c>
      <c r="AV80" s="20">
        <v>3</v>
      </c>
      <c r="AW80" s="20" t="s">
        <v>151</v>
      </c>
      <c r="AX80" s="20" t="s">
        <v>151</v>
      </c>
      <c r="AY80" s="20">
        <v>3</v>
      </c>
      <c r="AZ80" s="20" t="s">
        <v>151</v>
      </c>
      <c r="BA80" s="20" t="s">
        <v>151</v>
      </c>
      <c r="BB80" s="20">
        <v>3</v>
      </c>
      <c r="BC80" s="20" t="s">
        <v>145</v>
      </c>
      <c r="BD80" s="20" t="s">
        <v>145</v>
      </c>
      <c r="BE80" s="20">
        <v>1</v>
      </c>
      <c r="BF80" s="20" t="s">
        <v>151</v>
      </c>
      <c r="BG80" s="20" t="s">
        <v>151</v>
      </c>
      <c r="BH80" s="20">
        <v>3</v>
      </c>
      <c r="BI80" s="20" t="s">
        <v>151</v>
      </c>
      <c r="BJ80" s="20" t="s">
        <v>151</v>
      </c>
      <c r="BK80" s="20">
        <v>3</v>
      </c>
      <c r="BL80" s="20" t="s">
        <v>145</v>
      </c>
      <c r="BM80" s="20" t="s">
        <v>145</v>
      </c>
      <c r="BN80" s="20">
        <v>1</v>
      </c>
      <c r="BO80" s="155">
        <f>SUM(BN80,BK80,BH80,BE80,BB80,AY80,AV80,AS80,AP80,AM80,AJ80)*0.25</f>
        <v>7.25</v>
      </c>
      <c r="BP80" s="10" t="s">
        <v>159</v>
      </c>
      <c r="BQ80" s="11">
        <v>3</v>
      </c>
      <c r="BR80" s="10" t="s">
        <v>153</v>
      </c>
      <c r="BS80" s="10">
        <v>6</v>
      </c>
      <c r="BT80" s="10" t="s">
        <v>151</v>
      </c>
      <c r="BU80" s="10">
        <v>4</v>
      </c>
      <c r="BV80" s="10" t="s">
        <v>152</v>
      </c>
      <c r="BW80" s="11">
        <v>8</v>
      </c>
      <c r="BX80" s="122">
        <f>SUM($BQ80,$BS80,$BU80,$BW80)</f>
        <v>21</v>
      </c>
      <c r="BY80" s="188">
        <v>11</v>
      </c>
      <c r="BZ80" s="188">
        <v>10</v>
      </c>
      <c r="CA80" s="188">
        <v>3</v>
      </c>
      <c r="CB80" s="188">
        <v>9</v>
      </c>
      <c r="CC80" s="188">
        <v>10</v>
      </c>
      <c r="CD80" s="188">
        <v>5</v>
      </c>
      <c r="CE80" s="188">
        <v>11</v>
      </c>
      <c r="CF80" s="188">
        <v>1</v>
      </c>
      <c r="CG80" s="188">
        <v>8</v>
      </c>
      <c r="CH80" s="188">
        <v>9</v>
      </c>
      <c r="CI80" s="188">
        <v>5</v>
      </c>
      <c r="CJ80" s="3" t="s">
        <v>146</v>
      </c>
      <c r="CK80" s="4">
        <v>2</v>
      </c>
      <c r="CL80" s="3" t="s">
        <v>145</v>
      </c>
      <c r="CM80" s="3">
        <v>0</v>
      </c>
      <c r="CN80" s="3" t="s">
        <v>151</v>
      </c>
      <c r="CO80" s="3">
        <v>5</v>
      </c>
      <c r="CP80" s="3" t="s">
        <v>151</v>
      </c>
      <c r="CQ80" s="3">
        <v>3</v>
      </c>
      <c r="CR80" s="3" t="s">
        <v>154</v>
      </c>
      <c r="CS80" s="3">
        <v>10</v>
      </c>
      <c r="CT80" s="3" t="s">
        <v>149</v>
      </c>
      <c r="CU80" s="4">
        <v>3</v>
      </c>
      <c r="CV80" s="163">
        <f>SUM($CK80,$CM80,$CO80,$CQ80,$CS80,$CU80)</f>
        <v>23</v>
      </c>
      <c r="CW80" s="183" t="s">
        <v>329</v>
      </c>
    </row>
    <row r="81" spans="1:101" s="189" customFormat="1" ht="18" customHeight="1">
      <c r="A81" s="181" t="s">
        <v>135</v>
      </c>
      <c r="B81" s="159" t="s">
        <v>135</v>
      </c>
      <c r="C81" s="166" t="s">
        <v>135</v>
      </c>
      <c r="D81" s="160" t="s">
        <v>135</v>
      </c>
      <c r="E81" s="144" t="s">
        <v>135</v>
      </c>
      <c r="F81" s="145" t="s">
        <v>135</v>
      </c>
      <c r="G81" s="183" t="s">
        <v>331</v>
      </c>
      <c r="H81" s="184" t="s">
        <v>332</v>
      </c>
      <c r="I81" s="185" t="s">
        <v>138</v>
      </c>
      <c r="J81" s="186" t="s">
        <v>169</v>
      </c>
      <c r="K81" s="186"/>
      <c r="L81" s="187" t="s">
        <v>140</v>
      </c>
      <c r="M81" s="151"/>
      <c r="N81" s="152">
        <f>SUM($AG81,$BO81)</f>
        <v>34</v>
      </c>
      <c r="O81" s="153">
        <f>SUM($BX81)</f>
        <v>23</v>
      </c>
      <c r="P81" s="153">
        <f>SUM($CV81)</f>
        <v>28</v>
      </c>
      <c r="Q81" s="80" t="s">
        <v>141</v>
      </c>
      <c r="R81" s="7">
        <v>0</v>
      </c>
      <c r="S81" s="7" t="s">
        <v>143</v>
      </c>
      <c r="T81" s="8">
        <v>1</v>
      </c>
      <c r="U81" s="7" t="s">
        <v>144</v>
      </c>
      <c r="V81" s="7">
        <v>2</v>
      </c>
      <c r="W81" s="7" t="s">
        <v>144</v>
      </c>
      <c r="X81" s="7">
        <v>2</v>
      </c>
      <c r="Y81" s="7" t="s">
        <v>146</v>
      </c>
      <c r="Z81" s="8">
        <v>9</v>
      </c>
      <c r="AA81" s="7" t="s">
        <v>147</v>
      </c>
      <c r="AB81" s="7">
        <v>4</v>
      </c>
      <c r="AC81" s="7" t="s">
        <v>145</v>
      </c>
      <c r="AD81" s="7">
        <v>6</v>
      </c>
      <c r="AE81" s="7" t="s">
        <v>146</v>
      </c>
      <c r="AF81" s="8">
        <v>5</v>
      </c>
      <c r="AG81" s="154">
        <f>SUM($R81,$T81,$V81,$X81,$Z81,$AB81,$AD81,$AF81)</f>
        <v>29</v>
      </c>
      <c r="AH81" s="20" t="s">
        <v>151</v>
      </c>
      <c r="AI81" s="20" t="s">
        <v>151</v>
      </c>
      <c r="AJ81" s="20">
        <v>3</v>
      </c>
      <c r="AK81" s="20" t="s">
        <v>147</v>
      </c>
      <c r="AL81" s="20" t="s">
        <v>147</v>
      </c>
      <c r="AM81" s="20">
        <v>3</v>
      </c>
      <c r="AN81" s="21" t="s">
        <v>141</v>
      </c>
      <c r="AO81" s="21" t="s">
        <v>141</v>
      </c>
      <c r="AP81" s="20">
        <v>0</v>
      </c>
      <c r="AQ81" s="20" t="s">
        <v>141</v>
      </c>
      <c r="AR81" s="20" t="s">
        <v>141</v>
      </c>
      <c r="AS81" s="20">
        <v>0</v>
      </c>
      <c r="AT81" s="20" t="s">
        <v>141</v>
      </c>
      <c r="AU81" s="20" t="s">
        <v>141</v>
      </c>
      <c r="AV81" s="20">
        <v>0</v>
      </c>
      <c r="AW81" s="20" t="s">
        <v>141</v>
      </c>
      <c r="AX81" s="20" t="s">
        <v>141</v>
      </c>
      <c r="AY81" s="20">
        <v>0</v>
      </c>
      <c r="AZ81" s="20" t="s">
        <v>153</v>
      </c>
      <c r="BA81" s="20" t="s">
        <v>153</v>
      </c>
      <c r="BB81" s="20">
        <v>8</v>
      </c>
      <c r="BC81" s="20" t="s">
        <v>145</v>
      </c>
      <c r="BD81" s="20" t="s">
        <v>145</v>
      </c>
      <c r="BE81" s="20">
        <v>1</v>
      </c>
      <c r="BF81" s="20" t="s">
        <v>147</v>
      </c>
      <c r="BG81" s="20" t="s">
        <v>147</v>
      </c>
      <c r="BH81" s="20">
        <v>3</v>
      </c>
      <c r="BI81" s="20" t="s">
        <v>145</v>
      </c>
      <c r="BJ81" s="20" t="s">
        <v>145</v>
      </c>
      <c r="BK81" s="20">
        <v>1</v>
      </c>
      <c r="BL81" s="20" t="s">
        <v>145</v>
      </c>
      <c r="BM81" s="20" t="s">
        <v>145</v>
      </c>
      <c r="BN81" s="20">
        <v>1</v>
      </c>
      <c r="BO81" s="155">
        <f>SUM(BN81,BK81,BH81,BE81,BB81,AY81,AV81,AS81,AP81,AM81,AJ81)*0.25</f>
        <v>5</v>
      </c>
      <c r="BP81" s="10" t="s">
        <v>153</v>
      </c>
      <c r="BQ81" s="10">
        <v>5</v>
      </c>
      <c r="BR81" s="10" t="s">
        <v>151</v>
      </c>
      <c r="BS81" s="10">
        <v>4</v>
      </c>
      <c r="BT81" s="10" t="s">
        <v>153</v>
      </c>
      <c r="BU81" s="10">
        <v>6</v>
      </c>
      <c r="BV81" s="10" t="s">
        <v>152</v>
      </c>
      <c r="BW81" s="11">
        <v>8</v>
      </c>
      <c r="BX81" s="122">
        <f>SUM($BQ81,$BS81,$BU81,$BW81)</f>
        <v>23</v>
      </c>
      <c r="BY81" s="188">
        <v>2</v>
      </c>
      <c r="BZ81" s="188">
        <v>1</v>
      </c>
      <c r="CA81" s="188">
        <v>1</v>
      </c>
      <c r="CB81" s="188">
        <v>6</v>
      </c>
      <c r="CC81" s="188">
        <v>7</v>
      </c>
      <c r="CD81" s="188">
        <v>2</v>
      </c>
      <c r="CE81" s="188">
        <v>10</v>
      </c>
      <c r="CF81" s="188">
        <v>3</v>
      </c>
      <c r="CG81" s="188">
        <v>4</v>
      </c>
      <c r="CH81" s="188">
        <v>4</v>
      </c>
      <c r="CI81" s="188">
        <v>6</v>
      </c>
      <c r="CJ81" s="3" t="s">
        <v>146</v>
      </c>
      <c r="CK81" s="4">
        <v>2</v>
      </c>
      <c r="CL81" s="3" t="s">
        <v>145</v>
      </c>
      <c r="CM81" s="3">
        <v>0</v>
      </c>
      <c r="CN81" s="3" t="s">
        <v>151</v>
      </c>
      <c r="CO81" s="3">
        <v>5</v>
      </c>
      <c r="CP81" s="3" t="s">
        <v>151</v>
      </c>
      <c r="CQ81" s="3">
        <v>3</v>
      </c>
      <c r="CR81" s="3" t="s">
        <v>154</v>
      </c>
      <c r="CS81" s="3">
        <v>10</v>
      </c>
      <c r="CT81" s="3" t="s">
        <v>170</v>
      </c>
      <c r="CU81" s="4">
        <v>8</v>
      </c>
      <c r="CV81" s="163">
        <f>SUM($CK81,$CM81,$CO81,$CQ81,$CS81,$CU81)</f>
        <v>28</v>
      </c>
      <c r="CW81" s="183" t="s">
        <v>331</v>
      </c>
    </row>
    <row r="82" spans="1:101" s="189" customFormat="1" ht="18" customHeight="1">
      <c r="A82" s="140"/>
      <c r="B82" s="159"/>
      <c r="C82" s="190"/>
      <c r="D82" s="160"/>
      <c r="E82" s="161"/>
      <c r="F82" s="145"/>
      <c r="G82" s="183" t="s">
        <v>333</v>
      </c>
      <c r="H82" s="184" t="s">
        <v>334</v>
      </c>
      <c r="I82" s="185" t="s">
        <v>138</v>
      </c>
      <c r="J82" s="186" t="s">
        <v>169</v>
      </c>
      <c r="K82" s="186"/>
      <c r="L82" s="187" t="s">
        <v>140</v>
      </c>
      <c r="M82" s="151"/>
      <c r="N82" s="152">
        <f>SUM($AG82,$BO82)</f>
        <v>12.75</v>
      </c>
      <c r="O82" s="153">
        <f>SUM($BX82)</f>
        <v>19</v>
      </c>
      <c r="P82" s="153">
        <f>SUM($CV82)</f>
        <v>23</v>
      </c>
      <c r="Q82" s="80" t="s">
        <v>141</v>
      </c>
      <c r="R82" s="7">
        <v>0</v>
      </c>
      <c r="S82" s="7" t="s">
        <v>142</v>
      </c>
      <c r="T82" s="7">
        <v>0</v>
      </c>
      <c r="U82" s="7" t="s">
        <v>142</v>
      </c>
      <c r="V82" s="7">
        <v>0</v>
      </c>
      <c r="W82" s="7" t="s">
        <v>144</v>
      </c>
      <c r="X82" s="7">
        <v>2</v>
      </c>
      <c r="Y82" s="7" t="s">
        <v>144</v>
      </c>
      <c r="Z82" s="7">
        <v>2</v>
      </c>
      <c r="AA82" s="7" t="s">
        <v>145</v>
      </c>
      <c r="AB82" s="7">
        <v>2</v>
      </c>
      <c r="AC82" s="7" t="s">
        <v>182</v>
      </c>
      <c r="AD82" s="8">
        <v>3</v>
      </c>
      <c r="AE82" s="7" t="s">
        <v>145</v>
      </c>
      <c r="AF82" s="7">
        <v>0</v>
      </c>
      <c r="AG82" s="154">
        <f>SUM($R82,$T82,$V82,$X82,$Z82,$AB82,$AD82,$AF82)</f>
        <v>9</v>
      </c>
      <c r="AH82" s="20" t="s">
        <v>151</v>
      </c>
      <c r="AI82" s="20" t="s">
        <v>151</v>
      </c>
      <c r="AJ82" s="20">
        <v>3</v>
      </c>
      <c r="AK82" s="20" t="s">
        <v>147</v>
      </c>
      <c r="AL82" s="20" t="s">
        <v>147</v>
      </c>
      <c r="AM82" s="20">
        <v>3</v>
      </c>
      <c r="AN82" s="21" t="s">
        <v>141</v>
      </c>
      <c r="AO82" s="21" t="s">
        <v>141</v>
      </c>
      <c r="AP82" s="20">
        <v>0</v>
      </c>
      <c r="AQ82" s="20" t="s">
        <v>141</v>
      </c>
      <c r="AR82" s="20" t="s">
        <v>141</v>
      </c>
      <c r="AS82" s="20">
        <v>0</v>
      </c>
      <c r="AT82" s="20" t="s">
        <v>141</v>
      </c>
      <c r="AU82" s="20" t="s">
        <v>141</v>
      </c>
      <c r="AV82" s="20">
        <v>0</v>
      </c>
      <c r="AW82" s="20" t="s">
        <v>141</v>
      </c>
      <c r="AX82" s="20" t="s">
        <v>141</v>
      </c>
      <c r="AY82" s="20">
        <v>0</v>
      </c>
      <c r="AZ82" s="20" t="s">
        <v>151</v>
      </c>
      <c r="BA82" s="20" t="s">
        <v>151</v>
      </c>
      <c r="BB82" s="20">
        <v>3</v>
      </c>
      <c r="BC82" s="20" t="s">
        <v>145</v>
      </c>
      <c r="BD82" s="20" t="s">
        <v>145</v>
      </c>
      <c r="BE82" s="20">
        <v>1</v>
      </c>
      <c r="BF82" s="20" t="s">
        <v>147</v>
      </c>
      <c r="BG82" s="20" t="s">
        <v>147</v>
      </c>
      <c r="BH82" s="20">
        <v>3</v>
      </c>
      <c r="BI82" s="20" t="s">
        <v>145</v>
      </c>
      <c r="BJ82" s="20" t="s">
        <v>145</v>
      </c>
      <c r="BK82" s="20">
        <v>1</v>
      </c>
      <c r="BL82" s="20" t="s">
        <v>145</v>
      </c>
      <c r="BM82" s="20" t="s">
        <v>145</v>
      </c>
      <c r="BN82" s="20">
        <v>1</v>
      </c>
      <c r="BO82" s="155">
        <f>SUM(BN82,BK82,BH82,BE82,BB82,AY82,AV82,AS82,AP82,AM82,AJ82)*0.25</f>
        <v>3.75</v>
      </c>
      <c r="BP82" s="10" t="s">
        <v>159</v>
      </c>
      <c r="BQ82" s="11">
        <v>3</v>
      </c>
      <c r="BR82" s="10" t="s">
        <v>151</v>
      </c>
      <c r="BS82" s="10">
        <v>4</v>
      </c>
      <c r="BT82" s="10" t="s">
        <v>151</v>
      </c>
      <c r="BU82" s="10">
        <v>4</v>
      </c>
      <c r="BV82" s="10" t="s">
        <v>152</v>
      </c>
      <c r="BW82" s="11">
        <v>8</v>
      </c>
      <c r="BX82" s="122">
        <f>SUM($BQ82,$BS82,$BU82,$BW82)</f>
        <v>19</v>
      </c>
      <c r="BY82" s="188">
        <v>2</v>
      </c>
      <c r="BZ82" s="188">
        <v>1</v>
      </c>
      <c r="CA82" s="188">
        <v>1</v>
      </c>
      <c r="CB82" s="188">
        <v>6</v>
      </c>
      <c r="CC82" s="188">
        <v>2</v>
      </c>
      <c r="CD82" s="188">
        <v>2</v>
      </c>
      <c r="CE82" s="188">
        <v>9</v>
      </c>
      <c r="CF82" s="188">
        <v>5</v>
      </c>
      <c r="CG82" s="188">
        <v>4</v>
      </c>
      <c r="CH82" s="188">
        <v>4</v>
      </c>
      <c r="CI82" s="188">
        <v>2</v>
      </c>
      <c r="CJ82" s="3" t="s">
        <v>146</v>
      </c>
      <c r="CK82" s="4">
        <v>2</v>
      </c>
      <c r="CL82" s="3" t="s">
        <v>145</v>
      </c>
      <c r="CM82" s="3">
        <v>0</v>
      </c>
      <c r="CN82" s="3" t="s">
        <v>151</v>
      </c>
      <c r="CO82" s="3">
        <v>5</v>
      </c>
      <c r="CP82" s="3" t="s">
        <v>151</v>
      </c>
      <c r="CQ82" s="3">
        <v>3</v>
      </c>
      <c r="CR82" s="3" t="s">
        <v>154</v>
      </c>
      <c r="CS82" s="3">
        <v>10</v>
      </c>
      <c r="CT82" s="3" t="s">
        <v>149</v>
      </c>
      <c r="CU82" s="4">
        <v>3</v>
      </c>
      <c r="CV82" s="163">
        <f>SUM($CK82,$CM82,$CO82,$CQ82,$CS82,$CU82)</f>
        <v>23</v>
      </c>
      <c r="CW82" s="183" t="s">
        <v>333</v>
      </c>
    </row>
    <row r="83" spans="1:101" s="189" customFormat="1" ht="18" customHeight="1">
      <c r="A83" s="181" t="s">
        <v>135</v>
      </c>
      <c r="B83" s="159" t="s">
        <v>135</v>
      </c>
      <c r="C83" s="166" t="s">
        <v>135</v>
      </c>
      <c r="D83" s="160" t="s">
        <v>135</v>
      </c>
      <c r="E83" s="161"/>
      <c r="F83" s="145"/>
      <c r="G83" s="183" t="s">
        <v>335</v>
      </c>
      <c r="H83" s="184" t="s">
        <v>336</v>
      </c>
      <c r="I83" s="185" t="s">
        <v>157</v>
      </c>
      <c r="J83" s="186" t="s">
        <v>158</v>
      </c>
      <c r="K83" s="186"/>
      <c r="L83" s="187" t="s">
        <v>140</v>
      </c>
      <c r="M83" s="151" t="s">
        <v>135</v>
      </c>
      <c r="N83" s="152">
        <f>SUM($AG83,$BO83)</f>
        <v>33</v>
      </c>
      <c r="O83" s="153">
        <f>SUM($BX83)</f>
        <v>25</v>
      </c>
      <c r="P83" s="153">
        <f>SUM($CV83)</f>
        <v>23</v>
      </c>
      <c r="Q83" s="80" t="s">
        <v>141</v>
      </c>
      <c r="R83" s="7">
        <v>0</v>
      </c>
      <c r="S83" s="7" t="s">
        <v>144</v>
      </c>
      <c r="T83" s="7">
        <v>2</v>
      </c>
      <c r="U83" s="7" t="s">
        <v>141</v>
      </c>
      <c r="V83" s="7">
        <v>4</v>
      </c>
      <c r="W83" s="7" t="s">
        <v>145</v>
      </c>
      <c r="X83" s="7">
        <v>6</v>
      </c>
      <c r="Y83" s="7" t="s">
        <v>144</v>
      </c>
      <c r="Z83" s="7">
        <v>2</v>
      </c>
      <c r="AA83" s="7" t="s">
        <v>145</v>
      </c>
      <c r="AB83" s="7">
        <v>2</v>
      </c>
      <c r="AC83" s="7" t="s">
        <v>141</v>
      </c>
      <c r="AD83" s="7">
        <v>4</v>
      </c>
      <c r="AE83" s="7" t="s">
        <v>145</v>
      </c>
      <c r="AF83" s="7">
        <v>0</v>
      </c>
      <c r="AG83" s="154">
        <f>SUM($R83,$T83,$V83,$X83,$Z83,$AB83,$AD83,$AF83)</f>
        <v>20</v>
      </c>
      <c r="AH83" s="20" t="s">
        <v>153</v>
      </c>
      <c r="AI83" s="20" t="s">
        <v>151</v>
      </c>
      <c r="AJ83" s="20">
        <v>5</v>
      </c>
      <c r="AK83" s="20" t="s">
        <v>153</v>
      </c>
      <c r="AL83" s="20" t="s">
        <v>151</v>
      </c>
      <c r="AM83" s="20">
        <v>5</v>
      </c>
      <c r="AN83" s="21" t="s">
        <v>151</v>
      </c>
      <c r="AO83" s="21" t="s">
        <v>151</v>
      </c>
      <c r="AP83" s="20">
        <v>3</v>
      </c>
      <c r="AQ83" s="20" t="s">
        <v>147</v>
      </c>
      <c r="AR83" s="20" t="s">
        <v>147</v>
      </c>
      <c r="AS83" s="20">
        <v>3</v>
      </c>
      <c r="AT83" s="20" t="s">
        <v>153</v>
      </c>
      <c r="AU83" s="20" t="s">
        <v>151</v>
      </c>
      <c r="AV83" s="20">
        <v>5</v>
      </c>
      <c r="AW83" s="20" t="s">
        <v>147</v>
      </c>
      <c r="AX83" s="20" t="s">
        <v>147</v>
      </c>
      <c r="AY83" s="20">
        <v>3</v>
      </c>
      <c r="AZ83" s="20" t="s">
        <v>153</v>
      </c>
      <c r="BA83" s="20" t="s">
        <v>151</v>
      </c>
      <c r="BB83" s="20">
        <v>5</v>
      </c>
      <c r="BC83" s="20" t="s">
        <v>153</v>
      </c>
      <c r="BD83" s="20" t="s">
        <v>145</v>
      </c>
      <c r="BE83" s="20">
        <v>5</v>
      </c>
      <c r="BF83" s="20" t="s">
        <v>153</v>
      </c>
      <c r="BG83" s="20" t="s">
        <v>153</v>
      </c>
      <c r="BH83" s="20">
        <v>8</v>
      </c>
      <c r="BI83" s="20" t="s">
        <v>154</v>
      </c>
      <c r="BJ83" s="20" t="s">
        <v>151</v>
      </c>
      <c r="BK83" s="20">
        <v>5</v>
      </c>
      <c r="BL83" s="20" t="s">
        <v>154</v>
      </c>
      <c r="BM83" s="20" t="s">
        <v>145</v>
      </c>
      <c r="BN83" s="20">
        <v>5</v>
      </c>
      <c r="BO83" s="155">
        <f>SUM(BN83,BK83,BH83,BE83,BB83,AY83,AV83,AS83,AP83,AM83,AJ83)*0.25</f>
        <v>13</v>
      </c>
      <c r="BP83" s="10" t="s">
        <v>153</v>
      </c>
      <c r="BQ83" s="10">
        <v>5</v>
      </c>
      <c r="BR83" s="10" t="s">
        <v>153</v>
      </c>
      <c r="BS83" s="10">
        <v>6</v>
      </c>
      <c r="BT83" s="10" t="s">
        <v>153</v>
      </c>
      <c r="BU83" s="10">
        <v>6</v>
      </c>
      <c r="BV83" s="10" t="s">
        <v>152</v>
      </c>
      <c r="BW83" s="11">
        <v>8</v>
      </c>
      <c r="BX83" s="122">
        <f>SUM($BQ83,$BS83,$BU83,$BW83)</f>
        <v>25</v>
      </c>
      <c r="BY83" s="188">
        <v>5</v>
      </c>
      <c r="BZ83" s="188">
        <v>5</v>
      </c>
      <c r="CA83" s="188">
        <v>5</v>
      </c>
      <c r="CB83" s="188">
        <v>9</v>
      </c>
      <c r="CC83" s="188">
        <v>6</v>
      </c>
      <c r="CD83" s="188">
        <v>1</v>
      </c>
      <c r="CE83" s="188">
        <v>6</v>
      </c>
      <c r="CF83" s="188">
        <v>1</v>
      </c>
      <c r="CG83" s="188">
        <v>5</v>
      </c>
      <c r="CH83" s="188">
        <v>10</v>
      </c>
      <c r="CI83" s="188">
        <v>8</v>
      </c>
      <c r="CJ83" s="3" t="s">
        <v>146</v>
      </c>
      <c r="CK83" s="4">
        <v>2</v>
      </c>
      <c r="CL83" s="3" t="s">
        <v>145</v>
      </c>
      <c r="CM83" s="3">
        <v>0</v>
      </c>
      <c r="CN83" s="3" t="s">
        <v>151</v>
      </c>
      <c r="CO83" s="3">
        <v>5</v>
      </c>
      <c r="CP83" s="3" t="s">
        <v>151</v>
      </c>
      <c r="CQ83" s="3">
        <v>3</v>
      </c>
      <c r="CR83" s="3" t="s">
        <v>154</v>
      </c>
      <c r="CS83" s="3">
        <v>10</v>
      </c>
      <c r="CT83" s="3" t="s">
        <v>149</v>
      </c>
      <c r="CU83" s="4">
        <v>3</v>
      </c>
      <c r="CV83" s="163">
        <f>SUM($CK83,$CM83,$CO83,$CQ83,$CS83,$CU83)</f>
        <v>23</v>
      </c>
      <c r="CW83" s="183" t="s">
        <v>335</v>
      </c>
    </row>
    <row r="84" spans="1:101" s="189" customFormat="1" ht="18" customHeight="1">
      <c r="A84" s="164"/>
      <c r="B84" s="159"/>
      <c r="C84" s="190"/>
      <c r="D84" s="160"/>
      <c r="E84" s="161"/>
      <c r="F84" s="145"/>
      <c r="G84" s="183" t="s">
        <v>337</v>
      </c>
      <c r="H84" s="184" t="s">
        <v>338</v>
      </c>
      <c r="I84" s="185" t="s">
        <v>157</v>
      </c>
      <c r="J84" s="186" t="s">
        <v>158</v>
      </c>
      <c r="K84" s="186"/>
      <c r="L84" s="187" t="s">
        <v>140</v>
      </c>
      <c r="M84" s="151"/>
      <c r="N84" s="152">
        <f>SUM($AG84,$BO84)</f>
        <v>28.25</v>
      </c>
      <c r="O84" s="153">
        <f>SUM($BX84)</f>
        <v>18</v>
      </c>
      <c r="P84" s="153">
        <f>SUM($CV84)</f>
        <v>23</v>
      </c>
      <c r="Q84" s="80" t="s">
        <v>141</v>
      </c>
      <c r="R84" s="7">
        <v>0</v>
      </c>
      <c r="S84" s="7" t="s">
        <v>143</v>
      </c>
      <c r="T84" s="8">
        <v>1</v>
      </c>
      <c r="U84" s="7" t="s">
        <v>175</v>
      </c>
      <c r="V84" s="8">
        <v>5</v>
      </c>
      <c r="W84" s="7" t="s">
        <v>144</v>
      </c>
      <c r="X84" s="7">
        <v>2</v>
      </c>
      <c r="Y84" s="7" t="s">
        <v>182</v>
      </c>
      <c r="Z84" s="8">
        <v>4</v>
      </c>
      <c r="AA84" s="7" t="s">
        <v>151</v>
      </c>
      <c r="AB84" s="7">
        <v>7</v>
      </c>
      <c r="AC84" s="7" t="s">
        <v>144</v>
      </c>
      <c r="AD84" s="7">
        <v>2</v>
      </c>
      <c r="AE84" s="7" t="s">
        <v>145</v>
      </c>
      <c r="AF84" s="7">
        <v>0</v>
      </c>
      <c r="AG84" s="154">
        <f>SUM($R84,$T84,$V84,$X84,$Z84,$AB84,$AD84,$AF84)</f>
        <v>21</v>
      </c>
      <c r="AH84" s="20" t="s">
        <v>151</v>
      </c>
      <c r="AI84" s="20" t="s">
        <v>151</v>
      </c>
      <c r="AJ84" s="20">
        <v>3</v>
      </c>
      <c r="AK84" s="20" t="s">
        <v>151</v>
      </c>
      <c r="AL84" s="20" t="s">
        <v>151</v>
      </c>
      <c r="AM84" s="20">
        <v>3</v>
      </c>
      <c r="AN84" s="21" t="s">
        <v>147</v>
      </c>
      <c r="AO84" s="21" t="s">
        <v>147</v>
      </c>
      <c r="AP84" s="20">
        <v>3</v>
      </c>
      <c r="AQ84" s="20" t="s">
        <v>151</v>
      </c>
      <c r="AR84" s="20" t="s">
        <v>151</v>
      </c>
      <c r="AS84" s="20">
        <v>3</v>
      </c>
      <c r="AT84" s="20" t="s">
        <v>147</v>
      </c>
      <c r="AU84" s="20" t="s">
        <v>147</v>
      </c>
      <c r="AV84" s="20">
        <v>3</v>
      </c>
      <c r="AW84" s="20" t="s">
        <v>151</v>
      </c>
      <c r="AX84" s="20" t="s">
        <v>151</v>
      </c>
      <c r="AY84" s="20">
        <v>3</v>
      </c>
      <c r="AZ84" s="20" t="s">
        <v>151</v>
      </c>
      <c r="BA84" s="20" t="s">
        <v>151</v>
      </c>
      <c r="BB84" s="20">
        <v>3</v>
      </c>
      <c r="BC84" s="20" t="s">
        <v>145</v>
      </c>
      <c r="BD84" s="20" t="s">
        <v>145</v>
      </c>
      <c r="BE84" s="20">
        <v>1</v>
      </c>
      <c r="BF84" s="20" t="s">
        <v>151</v>
      </c>
      <c r="BG84" s="20" t="s">
        <v>151</v>
      </c>
      <c r="BH84" s="20">
        <v>3</v>
      </c>
      <c r="BI84" s="20" t="s">
        <v>151</v>
      </c>
      <c r="BJ84" s="20" t="s">
        <v>151</v>
      </c>
      <c r="BK84" s="20">
        <v>3</v>
      </c>
      <c r="BL84" s="20" t="s">
        <v>145</v>
      </c>
      <c r="BM84" s="20" t="s">
        <v>145</v>
      </c>
      <c r="BN84" s="20">
        <v>1</v>
      </c>
      <c r="BO84" s="155">
        <f>SUM(BN84,BK84,BH84,BE84,BB84,AY84,AV84,AS84,AP84,AM84,AJ84)*0.25</f>
        <v>7.25</v>
      </c>
      <c r="BP84" s="10" t="s">
        <v>151</v>
      </c>
      <c r="BQ84" s="10">
        <v>0</v>
      </c>
      <c r="BR84" s="10" t="s">
        <v>153</v>
      </c>
      <c r="BS84" s="10">
        <v>6</v>
      </c>
      <c r="BT84" s="10" t="s">
        <v>151</v>
      </c>
      <c r="BU84" s="10">
        <v>4</v>
      </c>
      <c r="BV84" s="10" t="s">
        <v>152</v>
      </c>
      <c r="BW84" s="11">
        <v>8</v>
      </c>
      <c r="BX84" s="122">
        <f>SUM($BQ84,$BS84,$BU84,$BW84)</f>
        <v>18</v>
      </c>
      <c r="BY84" s="188">
        <v>11</v>
      </c>
      <c r="BZ84" s="188">
        <v>10</v>
      </c>
      <c r="CA84" s="188">
        <v>3</v>
      </c>
      <c r="CB84" s="188">
        <v>9</v>
      </c>
      <c r="CC84" s="188">
        <v>10</v>
      </c>
      <c r="CD84" s="188">
        <v>5</v>
      </c>
      <c r="CE84" s="188">
        <v>11</v>
      </c>
      <c r="CF84" s="188">
        <v>1</v>
      </c>
      <c r="CG84" s="188">
        <v>8</v>
      </c>
      <c r="CH84" s="188">
        <v>9</v>
      </c>
      <c r="CI84" s="188">
        <v>5</v>
      </c>
      <c r="CJ84" s="3" t="s">
        <v>146</v>
      </c>
      <c r="CK84" s="4">
        <v>2</v>
      </c>
      <c r="CL84" s="3" t="s">
        <v>145</v>
      </c>
      <c r="CM84" s="3">
        <v>0</v>
      </c>
      <c r="CN84" s="3" t="s">
        <v>151</v>
      </c>
      <c r="CO84" s="3">
        <v>5</v>
      </c>
      <c r="CP84" s="3" t="s">
        <v>151</v>
      </c>
      <c r="CQ84" s="3">
        <v>3</v>
      </c>
      <c r="CR84" s="3" t="s">
        <v>154</v>
      </c>
      <c r="CS84" s="3">
        <v>10</v>
      </c>
      <c r="CT84" s="3" t="s">
        <v>149</v>
      </c>
      <c r="CU84" s="4">
        <v>3</v>
      </c>
      <c r="CV84" s="163">
        <f>SUM($CK84,$CM84,$CO84,$CQ84,$CS84,$CU84)</f>
        <v>23</v>
      </c>
      <c r="CW84" s="183" t="s">
        <v>337</v>
      </c>
    </row>
    <row r="85" spans="1:101" s="189" customFormat="1" ht="18" customHeight="1">
      <c r="A85" s="140"/>
      <c r="B85" s="159"/>
      <c r="C85" s="190"/>
      <c r="D85" s="160"/>
      <c r="E85" s="144" t="s">
        <v>135</v>
      </c>
      <c r="F85" s="145" t="s">
        <v>135</v>
      </c>
      <c r="G85" s="183" t="s">
        <v>339</v>
      </c>
      <c r="H85" s="147" t="s">
        <v>340</v>
      </c>
      <c r="I85" s="185" t="s">
        <v>138</v>
      </c>
      <c r="J85" s="186" t="s">
        <v>139</v>
      </c>
      <c r="K85" s="186"/>
      <c r="L85" s="187" t="s">
        <v>140</v>
      </c>
      <c r="M85" s="151"/>
      <c r="N85" s="152">
        <f>SUM($AG85,$BO85)</f>
        <v>14.25</v>
      </c>
      <c r="O85" s="153">
        <f>SUM($BX85)</f>
        <v>16</v>
      </c>
      <c r="P85" s="153">
        <f>SUM($CV85)</f>
        <v>34</v>
      </c>
      <c r="Q85" s="80" t="s">
        <v>141</v>
      </c>
      <c r="R85" s="7">
        <v>0</v>
      </c>
      <c r="S85" s="7" t="s">
        <v>142</v>
      </c>
      <c r="T85" s="7">
        <v>0</v>
      </c>
      <c r="U85" s="7" t="s">
        <v>144</v>
      </c>
      <c r="V85" s="7">
        <v>2</v>
      </c>
      <c r="W85" s="7" t="s">
        <v>144</v>
      </c>
      <c r="X85" s="7">
        <v>2</v>
      </c>
      <c r="Y85" s="7" t="s">
        <v>142</v>
      </c>
      <c r="Z85" s="7">
        <v>0</v>
      </c>
      <c r="AA85" s="7" t="s">
        <v>141</v>
      </c>
      <c r="AB85" s="7">
        <v>0</v>
      </c>
      <c r="AC85" s="7" t="s">
        <v>144</v>
      </c>
      <c r="AD85" s="7">
        <v>2</v>
      </c>
      <c r="AE85" s="7" t="s">
        <v>145</v>
      </c>
      <c r="AF85" s="7">
        <v>0</v>
      </c>
      <c r="AG85" s="154">
        <f>SUM($R85,$T85,$V85,$X85,$Z85,$AB85,$AD85,$AF85)</f>
        <v>6</v>
      </c>
      <c r="AH85" s="20" t="s">
        <v>148</v>
      </c>
      <c r="AI85" s="20" t="s">
        <v>147</v>
      </c>
      <c r="AJ85" s="20">
        <v>3</v>
      </c>
      <c r="AK85" s="20" t="s">
        <v>148</v>
      </c>
      <c r="AL85" s="20" t="s">
        <v>147</v>
      </c>
      <c r="AM85" s="20">
        <v>3</v>
      </c>
      <c r="AN85" s="21" t="s">
        <v>146</v>
      </c>
      <c r="AO85" s="21" t="s">
        <v>147</v>
      </c>
      <c r="AP85" s="20">
        <v>3</v>
      </c>
      <c r="AQ85" s="20" t="s">
        <v>148</v>
      </c>
      <c r="AR85" s="20" t="s">
        <v>146</v>
      </c>
      <c r="AS85" s="20">
        <v>3</v>
      </c>
      <c r="AT85" s="20" t="s">
        <v>147</v>
      </c>
      <c r="AU85" s="20" t="s">
        <v>149</v>
      </c>
      <c r="AV85" s="20">
        <v>3</v>
      </c>
      <c r="AW85" s="20" t="s">
        <v>146</v>
      </c>
      <c r="AX85" s="20" t="s">
        <v>146</v>
      </c>
      <c r="AY85" s="20">
        <v>3</v>
      </c>
      <c r="AZ85" s="20" t="s">
        <v>146</v>
      </c>
      <c r="BA85" s="20" t="s">
        <v>146</v>
      </c>
      <c r="BB85" s="20">
        <v>3</v>
      </c>
      <c r="BC85" s="20" t="s">
        <v>150</v>
      </c>
      <c r="BD85" s="20" t="s">
        <v>149</v>
      </c>
      <c r="BE85" s="20">
        <v>3</v>
      </c>
      <c r="BF85" s="20" t="s">
        <v>148</v>
      </c>
      <c r="BG85" s="20" t="s">
        <v>146</v>
      </c>
      <c r="BH85" s="20">
        <v>3</v>
      </c>
      <c r="BI85" s="20" t="s">
        <v>148</v>
      </c>
      <c r="BJ85" s="20" t="s">
        <v>146</v>
      </c>
      <c r="BK85" s="20">
        <v>3</v>
      </c>
      <c r="BL85" s="20" t="s">
        <v>163</v>
      </c>
      <c r="BM85" s="20" t="s">
        <v>163</v>
      </c>
      <c r="BN85" s="20">
        <v>3</v>
      </c>
      <c r="BO85" s="155">
        <f>SUM(BN85,BK85,BH85,BE85,BB85,AY85,AV85,AS85,AP85,AM85,AJ85)*0.25</f>
        <v>8.25</v>
      </c>
      <c r="BP85" s="10" t="s">
        <v>151</v>
      </c>
      <c r="BQ85" s="10">
        <v>0</v>
      </c>
      <c r="BR85" s="10" t="s">
        <v>151</v>
      </c>
      <c r="BS85" s="10">
        <v>4</v>
      </c>
      <c r="BT85" s="10" t="s">
        <v>151</v>
      </c>
      <c r="BU85" s="10">
        <v>4</v>
      </c>
      <c r="BV85" s="10" t="s">
        <v>152</v>
      </c>
      <c r="BW85" s="11">
        <v>8</v>
      </c>
      <c r="BX85" s="122">
        <f>SUM($BQ85,$BS85,$BU85,$BW85)</f>
        <v>16</v>
      </c>
      <c r="BY85" s="188">
        <v>10</v>
      </c>
      <c r="BZ85" s="188">
        <v>7</v>
      </c>
      <c r="CA85" s="188">
        <v>6</v>
      </c>
      <c r="CB85" s="188">
        <v>10</v>
      </c>
      <c r="CC85" s="188">
        <v>2</v>
      </c>
      <c r="CD85" s="188">
        <v>4</v>
      </c>
      <c r="CE85" s="188">
        <v>5</v>
      </c>
      <c r="CF85" s="188">
        <v>3</v>
      </c>
      <c r="CG85" s="188">
        <v>7</v>
      </c>
      <c r="CH85" s="188">
        <v>7</v>
      </c>
      <c r="CI85" s="188">
        <v>7</v>
      </c>
      <c r="CJ85" s="3" t="s">
        <v>159</v>
      </c>
      <c r="CK85" s="4">
        <v>5</v>
      </c>
      <c r="CL85" s="3" t="s">
        <v>145</v>
      </c>
      <c r="CM85" s="3">
        <v>0</v>
      </c>
      <c r="CN85" s="3" t="s">
        <v>159</v>
      </c>
      <c r="CO85" s="4">
        <v>7</v>
      </c>
      <c r="CP85" s="3" t="s">
        <v>152</v>
      </c>
      <c r="CQ85" s="4">
        <v>9</v>
      </c>
      <c r="CR85" s="3" t="s">
        <v>154</v>
      </c>
      <c r="CS85" s="3">
        <v>10</v>
      </c>
      <c r="CT85" s="3" t="s">
        <v>149</v>
      </c>
      <c r="CU85" s="4">
        <v>3</v>
      </c>
      <c r="CV85" s="163">
        <f>SUM($CK85,$CM85,$CO85,$CQ85,$CS85,$CU85)</f>
        <v>34</v>
      </c>
      <c r="CW85" s="183" t="s">
        <v>339</v>
      </c>
    </row>
    <row r="86" spans="1:101" s="189" customFormat="1" ht="18" customHeight="1">
      <c r="A86" s="181" t="s">
        <v>135</v>
      </c>
      <c r="B86" s="159" t="s">
        <v>135</v>
      </c>
      <c r="C86" s="166" t="s">
        <v>135</v>
      </c>
      <c r="D86" s="160" t="s">
        <v>135</v>
      </c>
      <c r="E86" s="144" t="s">
        <v>135</v>
      </c>
      <c r="F86" s="145" t="s">
        <v>135</v>
      </c>
      <c r="G86" s="183" t="s">
        <v>341</v>
      </c>
      <c r="H86" s="184" t="s">
        <v>342</v>
      </c>
      <c r="I86" s="185" t="s">
        <v>157</v>
      </c>
      <c r="J86" s="186" t="s">
        <v>158</v>
      </c>
      <c r="K86" s="186"/>
      <c r="L86" s="187" t="s">
        <v>140</v>
      </c>
      <c r="M86" s="151" t="s">
        <v>135</v>
      </c>
      <c r="N86" s="152">
        <f>SUM($AG86,$BO86)</f>
        <v>40.75</v>
      </c>
      <c r="O86" s="153">
        <f>SUM($BX86)</f>
        <v>21</v>
      </c>
      <c r="P86" s="153">
        <f>SUM($CV86)</f>
        <v>26</v>
      </c>
      <c r="Q86" s="80" t="s">
        <v>141</v>
      </c>
      <c r="R86" s="7">
        <v>0</v>
      </c>
      <c r="S86" s="7" t="s">
        <v>145</v>
      </c>
      <c r="T86" s="7">
        <v>8</v>
      </c>
      <c r="U86" s="7" t="s">
        <v>175</v>
      </c>
      <c r="V86" s="8">
        <v>5</v>
      </c>
      <c r="W86" s="7" t="s">
        <v>144</v>
      </c>
      <c r="X86" s="7">
        <v>2</v>
      </c>
      <c r="Y86" s="7" t="s">
        <v>147</v>
      </c>
      <c r="Z86" s="7">
        <v>8</v>
      </c>
      <c r="AA86" s="7" t="s">
        <v>151</v>
      </c>
      <c r="AB86" s="7">
        <v>7</v>
      </c>
      <c r="AC86" s="7" t="s">
        <v>144</v>
      </c>
      <c r="AD86" s="7">
        <v>2</v>
      </c>
      <c r="AE86" s="7" t="s">
        <v>145</v>
      </c>
      <c r="AF86" s="7">
        <v>0</v>
      </c>
      <c r="AG86" s="154">
        <f>SUM($R86,$T86,$V86,$X86,$Z86,$AB86,$AD86,$AF86)</f>
        <v>32</v>
      </c>
      <c r="AH86" s="20" t="s">
        <v>151</v>
      </c>
      <c r="AI86" s="20" t="s">
        <v>151</v>
      </c>
      <c r="AJ86" s="20">
        <v>3</v>
      </c>
      <c r="AK86" s="20" t="s">
        <v>153</v>
      </c>
      <c r="AL86" s="20" t="s">
        <v>151</v>
      </c>
      <c r="AM86" s="20">
        <v>5</v>
      </c>
      <c r="AN86" s="21" t="s">
        <v>151</v>
      </c>
      <c r="AO86" s="21" t="s">
        <v>151</v>
      </c>
      <c r="AP86" s="20">
        <v>3</v>
      </c>
      <c r="AQ86" s="20" t="s">
        <v>151</v>
      </c>
      <c r="AR86" s="20" t="s">
        <v>151</v>
      </c>
      <c r="AS86" s="20">
        <v>3</v>
      </c>
      <c r="AT86" s="20" t="s">
        <v>147</v>
      </c>
      <c r="AU86" s="20" t="s">
        <v>147</v>
      </c>
      <c r="AV86" s="20">
        <v>3</v>
      </c>
      <c r="AW86" s="20" t="s">
        <v>151</v>
      </c>
      <c r="AX86" s="20" t="s">
        <v>151</v>
      </c>
      <c r="AY86" s="20">
        <v>3</v>
      </c>
      <c r="AZ86" s="20" t="s">
        <v>151</v>
      </c>
      <c r="BA86" s="20" t="s">
        <v>151</v>
      </c>
      <c r="BB86" s="20">
        <v>3</v>
      </c>
      <c r="BC86" s="20" t="s">
        <v>145</v>
      </c>
      <c r="BD86" s="20" t="s">
        <v>145</v>
      </c>
      <c r="BE86" s="20">
        <v>1</v>
      </c>
      <c r="BF86" s="20" t="s">
        <v>153</v>
      </c>
      <c r="BG86" s="20" t="s">
        <v>151</v>
      </c>
      <c r="BH86" s="20">
        <v>5</v>
      </c>
      <c r="BI86" s="20" t="s">
        <v>154</v>
      </c>
      <c r="BJ86" s="20" t="s">
        <v>151</v>
      </c>
      <c r="BK86" s="20">
        <v>5</v>
      </c>
      <c r="BL86" s="20" t="s">
        <v>145</v>
      </c>
      <c r="BM86" s="20" t="s">
        <v>145</v>
      </c>
      <c r="BN86" s="20">
        <v>1</v>
      </c>
      <c r="BO86" s="155">
        <f>SUM(BN86,BK86,BH86,BE86,BB86,AY86,AV86,AS86,AP86,AM86,AJ86)*0.25</f>
        <v>8.75</v>
      </c>
      <c r="BP86" s="10" t="s">
        <v>153</v>
      </c>
      <c r="BQ86" s="10">
        <v>5</v>
      </c>
      <c r="BR86" s="10" t="s">
        <v>151</v>
      </c>
      <c r="BS86" s="10">
        <v>4</v>
      </c>
      <c r="BT86" s="10" t="s">
        <v>151</v>
      </c>
      <c r="BU86" s="10">
        <v>4</v>
      </c>
      <c r="BV86" s="10" t="s">
        <v>152</v>
      </c>
      <c r="BW86" s="11">
        <v>8</v>
      </c>
      <c r="BX86" s="122">
        <f>SUM($BQ86,$BS86,$BU86,$BW86)</f>
        <v>21</v>
      </c>
      <c r="BY86" s="188">
        <v>10</v>
      </c>
      <c r="BZ86" s="188">
        <v>9</v>
      </c>
      <c r="CA86" s="188">
        <v>3</v>
      </c>
      <c r="CB86" s="188">
        <v>7</v>
      </c>
      <c r="CC86" s="188">
        <v>9</v>
      </c>
      <c r="CD86" s="188">
        <v>6</v>
      </c>
      <c r="CE86" s="188">
        <v>11</v>
      </c>
      <c r="CF86" s="188">
        <v>1</v>
      </c>
      <c r="CG86" s="188">
        <v>8</v>
      </c>
      <c r="CH86" s="188">
        <v>10</v>
      </c>
      <c r="CI86" s="188">
        <v>5</v>
      </c>
      <c r="CJ86" s="3" t="s">
        <v>146</v>
      </c>
      <c r="CK86" s="4">
        <v>2</v>
      </c>
      <c r="CL86" s="3" t="s">
        <v>145</v>
      </c>
      <c r="CM86" s="3">
        <v>0</v>
      </c>
      <c r="CN86" s="3" t="s">
        <v>151</v>
      </c>
      <c r="CO86" s="3">
        <v>5</v>
      </c>
      <c r="CP86" s="3" t="s">
        <v>151</v>
      </c>
      <c r="CQ86" s="3">
        <v>3</v>
      </c>
      <c r="CR86" s="3" t="s">
        <v>154</v>
      </c>
      <c r="CS86" s="3">
        <v>10</v>
      </c>
      <c r="CT86" s="3" t="s">
        <v>148</v>
      </c>
      <c r="CU86" s="4">
        <v>6</v>
      </c>
      <c r="CV86" s="163">
        <f>SUM($CK86,$CM86,$CO86,$CQ86,$CS86,$CU86)</f>
        <v>26</v>
      </c>
      <c r="CW86" s="183" t="s">
        <v>341</v>
      </c>
    </row>
    <row r="87" spans="1:101" s="189" customFormat="1" ht="18" customHeight="1">
      <c r="A87" s="181" t="s">
        <v>135</v>
      </c>
      <c r="B87" s="159" t="s">
        <v>135</v>
      </c>
      <c r="C87" s="166" t="s">
        <v>135</v>
      </c>
      <c r="D87" s="160" t="s">
        <v>135</v>
      </c>
      <c r="E87" s="161"/>
      <c r="F87" s="145"/>
      <c r="G87" s="183" t="s">
        <v>343</v>
      </c>
      <c r="H87" s="184" t="s">
        <v>344</v>
      </c>
      <c r="I87" s="185" t="s">
        <v>157</v>
      </c>
      <c r="J87" s="186" t="s">
        <v>158</v>
      </c>
      <c r="K87" s="186"/>
      <c r="L87" s="187" t="s">
        <v>140</v>
      </c>
      <c r="M87" s="151" t="s">
        <v>135</v>
      </c>
      <c r="N87" s="152">
        <f>SUM($AG87,$BO87)</f>
        <v>41</v>
      </c>
      <c r="O87" s="153">
        <f>SUM($BX87)</f>
        <v>28</v>
      </c>
      <c r="P87" s="153">
        <f>SUM($CV87)</f>
        <v>23</v>
      </c>
      <c r="Q87" s="80" t="s">
        <v>141</v>
      </c>
      <c r="R87" s="7">
        <v>0</v>
      </c>
      <c r="S87" s="7" t="s">
        <v>182</v>
      </c>
      <c r="T87" s="8">
        <v>4</v>
      </c>
      <c r="U87" s="7" t="s">
        <v>141</v>
      </c>
      <c r="V87" s="7">
        <v>4</v>
      </c>
      <c r="W87" s="7" t="s">
        <v>144</v>
      </c>
      <c r="X87" s="7">
        <v>2</v>
      </c>
      <c r="Y87" s="7" t="s">
        <v>147</v>
      </c>
      <c r="Z87" s="7">
        <v>8</v>
      </c>
      <c r="AA87" s="7" t="s">
        <v>153</v>
      </c>
      <c r="AB87" s="7">
        <v>9</v>
      </c>
      <c r="AC87" s="7" t="s">
        <v>144</v>
      </c>
      <c r="AD87" s="7">
        <v>2</v>
      </c>
      <c r="AE87" s="7" t="s">
        <v>145</v>
      </c>
      <c r="AF87" s="7">
        <v>0</v>
      </c>
      <c r="AG87" s="154">
        <f>SUM($R87,$T87,$V87,$X87,$Z87,$AB87,$AD87,$AF87)</f>
        <v>29</v>
      </c>
      <c r="AH87" s="20" t="s">
        <v>154</v>
      </c>
      <c r="AI87" s="20" t="s">
        <v>153</v>
      </c>
      <c r="AJ87" s="20">
        <v>8</v>
      </c>
      <c r="AK87" s="20" t="s">
        <v>153</v>
      </c>
      <c r="AL87" s="20" t="s">
        <v>153</v>
      </c>
      <c r="AM87" s="20">
        <v>8</v>
      </c>
      <c r="AN87" s="21" t="s">
        <v>151</v>
      </c>
      <c r="AO87" s="21" t="s">
        <v>151</v>
      </c>
      <c r="AP87" s="20">
        <v>3</v>
      </c>
      <c r="AQ87" s="20" t="s">
        <v>153</v>
      </c>
      <c r="AR87" s="20" t="s">
        <v>151</v>
      </c>
      <c r="AS87" s="20">
        <v>5</v>
      </c>
      <c r="AT87" s="20" t="s">
        <v>147</v>
      </c>
      <c r="AU87" s="20" t="s">
        <v>147</v>
      </c>
      <c r="AV87" s="20">
        <v>3</v>
      </c>
      <c r="AW87" s="20" t="s">
        <v>153</v>
      </c>
      <c r="AX87" s="20" t="s">
        <v>151</v>
      </c>
      <c r="AY87" s="20">
        <v>5</v>
      </c>
      <c r="AZ87" s="20" t="s">
        <v>151</v>
      </c>
      <c r="BA87" s="20" t="s">
        <v>151</v>
      </c>
      <c r="BB87" s="20">
        <v>3</v>
      </c>
      <c r="BC87" s="20" t="s">
        <v>145</v>
      </c>
      <c r="BD87" s="20" t="s">
        <v>145</v>
      </c>
      <c r="BE87" s="20">
        <v>1</v>
      </c>
      <c r="BF87" s="20" t="s">
        <v>151</v>
      </c>
      <c r="BG87" s="20" t="s">
        <v>151</v>
      </c>
      <c r="BH87" s="20">
        <v>3</v>
      </c>
      <c r="BI87" s="20" t="s">
        <v>153</v>
      </c>
      <c r="BJ87" s="20" t="s">
        <v>153</v>
      </c>
      <c r="BK87" s="20">
        <v>8</v>
      </c>
      <c r="BL87" s="20" t="s">
        <v>145</v>
      </c>
      <c r="BM87" s="20" t="s">
        <v>145</v>
      </c>
      <c r="BN87" s="20">
        <v>1</v>
      </c>
      <c r="BO87" s="155">
        <f>SUM(BN87,BK87,BH87,BE87,BB87,AY87,AV87,AS87,AP87,AM87,AJ87)*0.25</f>
        <v>12</v>
      </c>
      <c r="BP87" s="10" t="s">
        <v>152</v>
      </c>
      <c r="BQ87" s="11">
        <v>8</v>
      </c>
      <c r="BR87" s="10" t="s">
        <v>153</v>
      </c>
      <c r="BS87" s="10">
        <v>6</v>
      </c>
      <c r="BT87" s="10" t="s">
        <v>153</v>
      </c>
      <c r="BU87" s="10">
        <v>6</v>
      </c>
      <c r="BV87" s="10" t="s">
        <v>152</v>
      </c>
      <c r="BW87" s="11">
        <v>8</v>
      </c>
      <c r="BX87" s="122">
        <f>SUM($BQ87,$BS87,$BU87,$BW87)</f>
        <v>28</v>
      </c>
      <c r="BY87" s="188">
        <v>11</v>
      </c>
      <c r="BZ87" s="188">
        <v>10</v>
      </c>
      <c r="CA87" s="188">
        <v>7</v>
      </c>
      <c r="CB87" s="188">
        <v>9</v>
      </c>
      <c r="CC87" s="188">
        <v>10</v>
      </c>
      <c r="CD87" s="188">
        <v>5</v>
      </c>
      <c r="CE87" s="188">
        <v>11</v>
      </c>
      <c r="CF87" s="188">
        <v>1</v>
      </c>
      <c r="CG87" s="188">
        <v>6</v>
      </c>
      <c r="CH87" s="188">
        <v>9</v>
      </c>
      <c r="CI87" s="188">
        <v>5</v>
      </c>
      <c r="CJ87" s="3" t="s">
        <v>146</v>
      </c>
      <c r="CK87" s="4">
        <v>2</v>
      </c>
      <c r="CL87" s="3" t="s">
        <v>145</v>
      </c>
      <c r="CM87" s="3">
        <v>0</v>
      </c>
      <c r="CN87" s="3" t="s">
        <v>151</v>
      </c>
      <c r="CO87" s="3">
        <v>5</v>
      </c>
      <c r="CP87" s="3" t="s">
        <v>151</v>
      </c>
      <c r="CQ87" s="3">
        <v>3</v>
      </c>
      <c r="CR87" s="3" t="s">
        <v>154</v>
      </c>
      <c r="CS87" s="3">
        <v>10</v>
      </c>
      <c r="CT87" s="3" t="s">
        <v>149</v>
      </c>
      <c r="CU87" s="4">
        <v>3</v>
      </c>
      <c r="CV87" s="163">
        <f>SUM($CK87,$CM87,$CO87,$CQ87,$CS87,$CU87)</f>
        <v>23</v>
      </c>
      <c r="CW87" s="183" t="s">
        <v>343</v>
      </c>
    </row>
    <row r="88" spans="1:101" s="189" customFormat="1" ht="18" customHeight="1">
      <c r="A88" s="164"/>
      <c r="B88" s="159"/>
      <c r="C88" s="166" t="s">
        <v>135</v>
      </c>
      <c r="D88" s="160" t="s">
        <v>135</v>
      </c>
      <c r="E88" s="161"/>
      <c r="F88" s="145"/>
      <c r="G88" s="183" t="s">
        <v>345</v>
      </c>
      <c r="H88" s="184" t="s">
        <v>346</v>
      </c>
      <c r="I88" s="185" t="s">
        <v>157</v>
      </c>
      <c r="J88" s="186" t="s">
        <v>158</v>
      </c>
      <c r="K88" s="186"/>
      <c r="L88" s="187" t="s">
        <v>140</v>
      </c>
      <c r="M88" s="151"/>
      <c r="N88" s="152">
        <f>SUM($AG88,$BO88)</f>
        <v>28.75</v>
      </c>
      <c r="O88" s="153">
        <f>SUM($BX88)</f>
        <v>21</v>
      </c>
      <c r="P88" s="153">
        <f>SUM($CV88)</f>
        <v>23</v>
      </c>
      <c r="Q88" s="80" t="s">
        <v>141</v>
      </c>
      <c r="R88" s="7">
        <v>0</v>
      </c>
      <c r="S88" s="7" t="s">
        <v>143</v>
      </c>
      <c r="T88" s="8">
        <v>1</v>
      </c>
      <c r="U88" s="7" t="s">
        <v>141</v>
      </c>
      <c r="V88" s="7">
        <v>4</v>
      </c>
      <c r="W88" s="7" t="s">
        <v>144</v>
      </c>
      <c r="X88" s="7">
        <v>2</v>
      </c>
      <c r="Y88" s="7" t="s">
        <v>141</v>
      </c>
      <c r="Z88" s="7">
        <v>6</v>
      </c>
      <c r="AA88" s="7" t="s">
        <v>147</v>
      </c>
      <c r="AB88" s="7">
        <v>4</v>
      </c>
      <c r="AC88" s="7" t="s">
        <v>144</v>
      </c>
      <c r="AD88" s="7">
        <v>2</v>
      </c>
      <c r="AE88" s="7" t="s">
        <v>145</v>
      </c>
      <c r="AF88" s="7">
        <v>0</v>
      </c>
      <c r="AG88" s="154">
        <f>SUM($R88,$T88,$V88,$X88,$Z88,$AB88,$AD88,$AF88)</f>
        <v>19</v>
      </c>
      <c r="AH88" s="20" t="s">
        <v>153</v>
      </c>
      <c r="AI88" s="20" t="s">
        <v>151</v>
      </c>
      <c r="AJ88" s="20">
        <v>5</v>
      </c>
      <c r="AK88" s="20" t="s">
        <v>153</v>
      </c>
      <c r="AL88" s="20" t="s">
        <v>151</v>
      </c>
      <c r="AM88" s="20">
        <v>5</v>
      </c>
      <c r="AN88" s="21" t="s">
        <v>147</v>
      </c>
      <c r="AO88" s="21" t="s">
        <v>151</v>
      </c>
      <c r="AP88" s="20">
        <v>3</v>
      </c>
      <c r="AQ88" s="20" t="s">
        <v>153</v>
      </c>
      <c r="AR88" s="20" t="s">
        <v>151</v>
      </c>
      <c r="AS88" s="20">
        <v>5</v>
      </c>
      <c r="AT88" s="20" t="s">
        <v>147</v>
      </c>
      <c r="AU88" s="20" t="s">
        <v>147</v>
      </c>
      <c r="AV88" s="20">
        <v>3</v>
      </c>
      <c r="AW88" s="20" t="s">
        <v>153</v>
      </c>
      <c r="AX88" s="20" t="s">
        <v>151</v>
      </c>
      <c r="AY88" s="20">
        <v>5</v>
      </c>
      <c r="AZ88" s="20" t="s">
        <v>153</v>
      </c>
      <c r="BA88" s="20" t="s">
        <v>151</v>
      </c>
      <c r="BB88" s="20">
        <v>5</v>
      </c>
      <c r="BC88" s="20" t="s">
        <v>145</v>
      </c>
      <c r="BD88" s="20" t="s">
        <v>145</v>
      </c>
      <c r="BE88" s="20">
        <v>1</v>
      </c>
      <c r="BF88" s="20" t="s">
        <v>151</v>
      </c>
      <c r="BG88" s="20" t="s">
        <v>151</v>
      </c>
      <c r="BH88" s="20">
        <v>3</v>
      </c>
      <c r="BI88" s="20" t="s">
        <v>151</v>
      </c>
      <c r="BJ88" s="20" t="s">
        <v>151</v>
      </c>
      <c r="BK88" s="20">
        <v>3</v>
      </c>
      <c r="BL88" s="20" t="s">
        <v>145</v>
      </c>
      <c r="BM88" s="20" t="s">
        <v>145</v>
      </c>
      <c r="BN88" s="20">
        <v>1</v>
      </c>
      <c r="BO88" s="155">
        <f>SUM(BN88,BK88,BH88,BE88,BB88,AY88,AV88,AS88,AP88,AM88,AJ88)*0.25</f>
        <v>9.75</v>
      </c>
      <c r="BP88" s="10" t="s">
        <v>159</v>
      </c>
      <c r="BQ88" s="11">
        <v>3</v>
      </c>
      <c r="BR88" s="10" t="s">
        <v>153</v>
      </c>
      <c r="BS88" s="10">
        <v>6</v>
      </c>
      <c r="BT88" s="10" t="s">
        <v>151</v>
      </c>
      <c r="BU88" s="10">
        <v>4</v>
      </c>
      <c r="BV88" s="10" t="s">
        <v>152</v>
      </c>
      <c r="BW88" s="11">
        <v>8</v>
      </c>
      <c r="BX88" s="122">
        <f>SUM($BQ88,$BS88,$BU88,$BW88)</f>
        <v>21</v>
      </c>
      <c r="BY88" s="188">
        <v>11</v>
      </c>
      <c r="BZ88" s="188">
        <v>10</v>
      </c>
      <c r="CA88" s="188">
        <v>5</v>
      </c>
      <c r="CB88" s="188">
        <v>8</v>
      </c>
      <c r="CC88" s="188">
        <v>9</v>
      </c>
      <c r="CD88" s="188">
        <v>10</v>
      </c>
      <c r="CE88" s="188">
        <v>11</v>
      </c>
      <c r="CF88" s="188">
        <v>1</v>
      </c>
      <c r="CG88" s="188">
        <v>6</v>
      </c>
      <c r="CH88" s="188">
        <v>4</v>
      </c>
      <c r="CI88" s="188">
        <v>5</v>
      </c>
      <c r="CJ88" s="3" t="s">
        <v>146</v>
      </c>
      <c r="CK88" s="4">
        <v>2</v>
      </c>
      <c r="CL88" s="3" t="s">
        <v>145</v>
      </c>
      <c r="CM88" s="3">
        <v>0</v>
      </c>
      <c r="CN88" s="3" t="s">
        <v>151</v>
      </c>
      <c r="CO88" s="3">
        <v>5</v>
      </c>
      <c r="CP88" s="3" t="s">
        <v>151</v>
      </c>
      <c r="CQ88" s="3">
        <v>3</v>
      </c>
      <c r="CR88" s="3" t="s">
        <v>154</v>
      </c>
      <c r="CS88" s="3">
        <v>10</v>
      </c>
      <c r="CT88" s="3" t="s">
        <v>149</v>
      </c>
      <c r="CU88" s="4">
        <v>3</v>
      </c>
      <c r="CV88" s="163">
        <f>SUM($CK88,$CM88,$CO88,$CQ88,$CS88,$CU88)</f>
        <v>23</v>
      </c>
      <c r="CW88" s="183" t="s">
        <v>345</v>
      </c>
    </row>
    <row r="89" spans="1:101" s="189" customFormat="1" ht="18" customHeight="1">
      <c r="A89" s="140"/>
      <c r="B89" s="159"/>
      <c r="C89" s="190"/>
      <c r="D89" s="160"/>
      <c r="E89" s="144" t="s">
        <v>135</v>
      </c>
      <c r="F89" s="145" t="s">
        <v>135</v>
      </c>
      <c r="G89" s="183" t="s">
        <v>347</v>
      </c>
      <c r="H89" s="184" t="s">
        <v>348</v>
      </c>
      <c r="I89" s="185" t="s">
        <v>138</v>
      </c>
      <c r="J89" s="186" t="s">
        <v>210</v>
      </c>
      <c r="K89" s="186"/>
      <c r="L89" s="187" t="s">
        <v>140</v>
      </c>
      <c r="M89" s="151"/>
      <c r="N89" s="152">
        <f>SUM($AG89,$BO89)</f>
        <v>14.25</v>
      </c>
      <c r="O89" s="153">
        <f>SUM($BX89)</f>
        <v>16</v>
      </c>
      <c r="P89" s="153">
        <f>SUM($CV89)</f>
        <v>29</v>
      </c>
      <c r="Q89" s="80" t="s">
        <v>141</v>
      </c>
      <c r="R89" s="7">
        <v>0</v>
      </c>
      <c r="S89" s="7" t="s">
        <v>142</v>
      </c>
      <c r="T89" s="7">
        <v>0</v>
      </c>
      <c r="U89" s="7" t="s">
        <v>142</v>
      </c>
      <c r="V89" s="7">
        <v>0</v>
      </c>
      <c r="W89" s="7" t="s">
        <v>141</v>
      </c>
      <c r="X89" s="7">
        <v>4</v>
      </c>
      <c r="Y89" s="7" t="s">
        <v>142</v>
      </c>
      <c r="Z89" s="7">
        <v>0</v>
      </c>
      <c r="AA89" s="7" t="s">
        <v>141</v>
      </c>
      <c r="AB89" s="7">
        <v>0</v>
      </c>
      <c r="AC89" s="7" t="s">
        <v>182</v>
      </c>
      <c r="AD89" s="8">
        <v>3</v>
      </c>
      <c r="AE89" s="7" t="s">
        <v>149</v>
      </c>
      <c r="AF89" s="8">
        <v>2</v>
      </c>
      <c r="AG89" s="154">
        <f>SUM($R89,$T89,$V89,$X89,$Z89,$AB89,$AD89,$AF89)</f>
        <v>9</v>
      </c>
      <c r="AH89" s="20" t="s">
        <v>147</v>
      </c>
      <c r="AI89" s="20" t="s">
        <v>147</v>
      </c>
      <c r="AJ89" s="20">
        <v>3</v>
      </c>
      <c r="AK89" s="20" t="s">
        <v>147</v>
      </c>
      <c r="AL89" s="20" t="s">
        <v>147</v>
      </c>
      <c r="AM89" s="20">
        <v>3</v>
      </c>
      <c r="AN89" s="21" t="s">
        <v>147</v>
      </c>
      <c r="AO89" s="21" t="s">
        <v>147</v>
      </c>
      <c r="AP89" s="20">
        <v>3</v>
      </c>
      <c r="AQ89" s="20" t="s">
        <v>147</v>
      </c>
      <c r="AR89" s="20" t="s">
        <v>147</v>
      </c>
      <c r="AS89" s="20">
        <v>3</v>
      </c>
      <c r="AT89" s="20" t="s">
        <v>147</v>
      </c>
      <c r="AU89" s="20" t="s">
        <v>147</v>
      </c>
      <c r="AV89" s="20">
        <v>3</v>
      </c>
      <c r="AW89" s="20" t="s">
        <v>141</v>
      </c>
      <c r="AX89" s="20" t="s">
        <v>141</v>
      </c>
      <c r="AY89" s="20">
        <v>0</v>
      </c>
      <c r="AZ89" s="20" t="s">
        <v>147</v>
      </c>
      <c r="BA89" s="20" t="s">
        <v>147</v>
      </c>
      <c r="BB89" s="20">
        <v>3</v>
      </c>
      <c r="BC89" s="20" t="s">
        <v>141</v>
      </c>
      <c r="BD89" s="20" t="s">
        <v>141</v>
      </c>
      <c r="BE89" s="20">
        <v>0</v>
      </c>
      <c r="BF89" s="20" t="s">
        <v>145</v>
      </c>
      <c r="BG89" s="20" t="s">
        <v>145</v>
      </c>
      <c r="BH89" s="20">
        <v>1</v>
      </c>
      <c r="BI89" s="20" t="s">
        <v>145</v>
      </c>
      <c r="BJ89" s="20" t="s">
        <v>145</v>
      </c>
      <c r="BK89" s="20">
        <v>1</v>
      </c>
      <c r="BL89" s="20" t="s">
        <v>145</v>
      </c>
      <c r="BM89" s="20" t="s">
        <v>145</v>
      </c>
      <c r="BN89" s="20">
        <v>1</v>
      </c>
      <c r="BO89" s="155">
        <f>SUM(BN89,BK89,BH89,BE89,BB89,AY89,AV89,AS89,AP89,AM89,AJ89)*0.25</f>
        <v>5.25</v>
      </c>
      <c r="BP89" s="10" t="s">
        <v>151</v>
      </c>
      <c r="BQ89" s="10">
        <v>0</v>
      </c>
      <c r="BR89" s="10" t="s">
        <v>151</v>
      </c>
      <c r="BS89" s="10">
        <v>4</v>
      </c>
      <c r="BT89" s="10" t="s">
        <v>151</v>
      </c>
      <c r="BU89" s="10">
        <v>4</v>
      </c>
      <c r="BV89" s="10" t="s">
        <v>152</v>
      </c>
      <c r="BW89" s="11">
        <v>8</v>
      </c>
      <c r="BX89" s="122">
        <f>SUM($BQ89,$BS89,$BU89,$BW89)</f>
        <v>16</v>
      </c>
      <c r="BY89" s="188"/>
      <c r="BZ89" s="188"/>
      <c r="CA89" s="188"/>
      <c r="CB89" s="188"/>
      <c r="CC89" s="188">
        <v>2</v>
      </c>
      <c r="CD89" s="188">
        <v>1</v>
      </c>
      <c r="CE89" s="188">
        <v>4</v>
      </c>
      <c r="CF89" s="188">
        <v>1</v>
      </c>
      <c r="CG89" s="188">
        <v>2</v>
      </c>
      <c r="CH89" s="188">
        <v>3</v>
      </c>
      <c r="CI89" s="188">
        <v>2</v>
      </c>
      <c r="CJ89" s="3" t="s">
        <v>146</v>
      </c>
      <c r="CK89" s="4">
        <v>2</v>
      </c>
      <c r="CL89" s="3" t="s">
        <v>145</v>
      </c>
      <c r="CM89" s="3">
        <v>0</v>
      </c>
      <c r="CN89" s="3" t="s">
        <v>159</v>
      </c>
      <c r="CO89" s="4">
        <v>7</v>
      </c>
      <c r="CP89" s="3" t="s">
        <v>153</v>
      </c>
      <c r="CQ89" s="3">
        <v>7</v>
      </c>
      <c r="CR89" s="3" t="s">
        <v>154</v>
      </c>
      <c r="CS89" s="3">
        <v>10</v>
      </c>
      <c r="CT89" s="3" t="s">
        <v>149</v>
      </c>
      <c r="CU89" s="4">
        <v>3</v>
      </c>
      <c r="CV89" s="163">
        <f>SUM($CK89,$CM89,$CO89,$CQ89,$CS89,$CU89)</f>
        <v>29</v>
      </c>
      <c r="CW89" s="183" t="s">
        <v>347</v>
      </c>
    </row>
    <row r="90" spans="1:101" s="189" customFormat="1" ht="18" customHeight="1">
      <c r="A90" s="140"/>
      <c r="B90" s="159"/>
      <c r="C90" s="190"/>
      <c r="D90" s="160"/>
      <c r="E90" s="161"/>
      <c r="F90" s="145"/>
      <c r="G90" s="183" t="s">
        <v>349</v>
      </c>
      <c r="H90" s="184" t="s">
        <v>350</v>
      </c>
      <c r="I90" s="185" t="s">
        <v>157</v>
      </c>
      <c r="J90" s="186" t="s">
        <v>158</v>
      </c>
      <c r="K90" s="186"/>
      <c r="L90" s="187" t="s">
        <v>140</v>
      </c>
      <c r="M90" s="151"/>
      <c r="N90" s="152">
        <f>SUM($AG90,$BO90)</f>
        <v>16.25</v>
      </c>
      <c r="O90" s="153">
        <f>SUM($BX90)</f>
        <v>18</v>
      </c>
      <c r="P90" s="153">
        <f>SUM($CV90)</f>
        <v>25</v>
      </c>
      <c r="Q90" s="80" t="s">
        <v>141</v>
      </c>
      <c r="R90" s="7">
        <v>0</v>
      </c>
      <c r="S90" s="7" t="s">
        <v>142</v>
      </c>
      <c r="T90" s="7">
        <v>0</v>
      </c>
      <c r="U90" s="7" t="s">
        <v>182</v>
      </c>
      <c r="V90" s="8">
        <v>3</v>
      </c>
      <c r="W90" s="7" t="s">
        <v>144</v>
      </c>
      <c r="X90" s="7">
        <v>2</v>
      </c>
      <c r="Y90" s="7" t="s">
        <v>143</v>
      </c>
      <c r="Z90" s="8">
        <v>1</v>
      </c>
      <c r="AA90" s="7" t="s">
        <v>141</v>
      </c>
      <c r="AB90" s="7">
        <v>0</v>
      </c>
      <c r="AC90" s="7" t="s">
        <v>144</v>
      </c>
      <c r="AD90" s="7">
        <v>2</v>
      </c>
      <c r="AE90" s="7" t="s">
        <v>145</v>
      </c>
      <c r="AF90" s="7">
        <v>0</v>
      </c>
      <c r="AG90" s="154">
        <f>SUM($R90,$T90,$V90,$X90,$Z90,$AB90,$AD90,$AF90)</f>
        <v>8</v>
      </c>
      <c r="AH90" s="20" t="s">
        <v>153</v>
      </c>
      <c r="AI90" s="20" t="s">
        <v>151</v>
      </c>
      <c r="AJ90" s="20">
        <v>5</v>
      </c>
      <c r="AK90" s="20" t="s">
        <v>153</v>
      </c>
      <c r="AL90" s="20" t="s">
        <v>151</v>
      </c>
      <c r="AM90" s="20">
        <v>5</v>
      </c>
      <c r="AN90" s="21" t="s">
        <v>151</v>
      </c>
      <c r="AO90" s="21" t="s">
        <v>151</v>
      </c>
      <c r="AP90" s="20">
        <v>3</v>
      </c>
      <c r="AQ90" s="20" t="s">
        <v>151</v>
      </c>
      <c r="AR90" s="20" t="s">
        <v>151</v>
      </c>
      <c r="AS90" s="20">
        <v>3</v>
      </c>
      <c r="AT90" s="20" t="s">
        <v>147</v>
      </c>
      <c r="AU90" s="20" t="s">
        <v>147</v>
      </c>
      <c r="AV90" s="20">
        <v>3</v>
      </c>
      <c r="AW90" s="20" t="s">
        <v>151</v>
      </c>
      <c r="AX90" s="20" t="s">
        <v>147</v>
      </c>
      <c r="AY90" s="20">
        <v>3</v>
      </c>
      <c r="AZ90" s="20" t="s">
        <v>151</v>
      </c>
      <c r="BA90" s="20" t="s">
        <v>147</v>
      </c>
      <c r="BB90" s="20">
        <v>3</v>
      </c>
      <c r="BC90" s="20" t="s">
        <v>145</v>
      </c>
      <c r="BD90" s="20" t="s">
        <v>145</v>
      </c>
      <c r="BE90" s="20">
        <v>1</v>
      </c>
      <c r="BF90" s="20" t="s">
        <v>151</v>
      </c>
      <c r="BG90" s="20" t="s">
        <v>151</v>
      </c>
      <c r="BH90" s="20">
        <v>3</v>
      </c>
      <c r="BI90" s="20" t="s">
        <v>151</v>
      </c>
      <c r="BJ90" s="20" t="s">
        <v>151</v>
      </c>
      <c r="BK90" s="20">
        <v>3</v>
      </c>
      <c r="BL90" s="20" t="s">
        <v>145</v>
      </c>
      <c r="BM90" s="20" t="s">
        <v>145</v>
      </c>
      <c r="BN90" s="20">
        <v>1</v>
      </c>
      <c r="BO90" s="155">
        <f>SUM(BN90,BK90,BH90,BE90,BB90,AY90,AV90,AS90,AP90,AM90,AJ90)*0.25</f>
        <v>8.25</v>
      </c>
      <c r="BP90" s="10" t="s">
        <v>151</v>
      </c>
      <c r="BQ90" s="10">
        <v>0</v>
      </c>
      <c r="BR90" s="10" t="s">
        <v>153</v>
      </c>
      <c r="BS90" s="10">
        <v>6</v>
      </c>
      <c r="BT90" s="10" t="s">
        <v>151</v>
      </c>
      <c r="BU90" s="10">
        <v>4</v>
      </c>
      <c r="BV90" s="10" t="s">
        <v>152</v>
      </c>
      <c r="BW90" s="11">
        <v>8</v>
      </c>
      <c r="BX90" s="122">
        <f>SUM($BQ90,$BS90,$BU90,$BW90)</f>
        <v>18</v>
      </c>
      <c r="BY90" s="188">
        <v>10</v>
      </c>
      <c r="BZ90" s="188">
        <v>6</v>
      </c>
      <c r="CA90" s="188">
        <v>3</v>
      </c>
      <c r="CB90" s="188">
        <v>7</v>
      </c>
      <c r="CC90" s="188">
        <v>10</v>
      </c>
      <c r="CD90" s="188">
        <v>5</v>
      </c>
      <c r="CE90" s="188">
        <v>11</v>
      </c>
      <c r="CF90" s="188">
        <v>1</v>
      </c>
      <c r="CG90" s="188">
        <v>11</v>
      </c>
      <c r="CH90" s="188">
        <v>9</v>
      </c>
      <c r="CI90" s="188">
        <v>5</v>
      </c>
      <c r="CJ90" s="3" t="s">
        <v>146</v>
      </c>
      <c r="CK90" s="4">
        <v>2</v>
      </c>
      <c r="CL90" s="3" t="s">
        <v>145</v>
      </c>
      <c r="CM90" s="3">
        <v>0</v>
      </c>
      <c r="CN90" s="3" t="s">
        <v>151</v>
      </c>
      <c r="CO90" s="3">
        <v>5</v>
      </c>
      <c r="CP90" s="3" t="s">
        <v>159</v>
      </c>
      <c r="CQ90" s="4">
        <v>5</v>
      </c>
      <c r="CR90" s="3" t="s">
        <v>154</v>
      </c>
      <c r="CS90" s="3">
        <v>10</v>
      </c>
      <c r="CT90" s="3" t="s">
        <v>149</v>
      </c>
      <c r="CU90" s="4">
        <v>3</v>
      </c>
      <c r="CV90" s="163">
        <f>SUM($CK90,$CM90,$CO90,$CQ90,$CS90,$CU90)</f>
        <v>25</v>
      </c>
      <c r="CW90" s="183" t="s">
        <v>349</v>
      </c>
    </row>
    <row r="91" spans="1:101" s="189" customFormat="1" ht="18" customHeight="1">
      <c r="A91" s="181" t="s">
        <v>135</v>
      </c>
      <c r="B91" s="159" t="s">
        <v>135</v>
      </c>
      <c r="C91" s="166" t="s">
        <v>135</v>
      </c>
      <c r="D91" s="160" t="s">
        <v>135</v>
      </c>
      <c r="E91" s="144" t="s">
        <v>135</v>
      </c>
      <c r="F91" s="145" t="s">
        <v>135</v>
      </c>
      <c r="G91" s="183" t="s">
        <v>351</v>
      </c>
      <c r="H91" s="184" t="s">
        <v>352</v>
      </c>
      <c r="I91" s="185" t="s">
        <v>157</v>
      </c>
      <c r="J91" s="186" t="s">
        <v>158</v>
      </c>
      <c r="K91" s="186"/>
      <c r="L91" s="187" t="s">
        <v>140</v>
      </c>
      <c r="M91" s="151" t="s">
        <v>135</v>
      </c>
      <c r="N91" s="152">
        <f>SUM($AG91,$BO91)</f>
        <v>53.75</v>
      </c>
      <c r="O91" s="153">
        <f>SUM($BX91)</f>
        <v>23</v>
      </c>
      <c r="P91" s="153">
        <f>SUM($CV91)</f>
        <v>28</v>
      </c>
      <c r="Q91" s="80" t="s">
        <v>145</v>
      </c>
      <c r="R91" s="7">
        <v>1</v>
      </c>
      <c r="S91" s="7" t="s">
        <v>182</v>
      </c>
      <c r="T91" s="8">
        <v>4</v>
      </c>
      <c r="U91" s="7" t="s">
        <v>175</v>
      </c>
      <c r="V91" s="8">
        <v>5</v>
      </c>
      <c r="W91" s="7" t="s">
        <v>141</v>
      </c>
      <c r="X91" s="7">
        <v>4</v>
      </c>
      <c r="Y91" s="7" t="s">
        <v>151</v>
      </c>
      <c r="Z91" s="7">
        <v>9</v>
      </c>
      <c r="AA91" s="7" t="s">
        <v>153</v>
      </c>
      <c r="AB91" s="7">
        <v>9</v>
      </c>
      <c r="AC91" s="7" t="s">
        <v>141</v>
      </c>
      <c r="AD91" s="7">
        <v>4</v>
      </c>
      <c r="AE91" s="7" t="s">
        <v>153</v>
      </c>
      <c r="AF91" s="7">
        <v>8</v>
      </c>
      <c r="AG91" s="154">
        <f>SUM($R91,$T91,$V91,$X91,$Z91,$AB91,$AD91,$AF91)</f>
        <v>44</v>
      </c>
      <c r="AH91" s="20" t="s">
        <v>153</v>
      </c>
      <c r="AI91" s="20" t="s">
        <v>153</v>
      </c>
      <c r="AJ91" s="20">
        <v>8</v>
      </c>
      <c r="AK91" s="20" t="s">
        <v>153</v>
      </c>
      <c r="AL91" s="20" t="s">
        <v>153</v>
      </c>
      <c r="AM91" s="20">
        <v>8</v>
      </c>
      <c r="AN91" s="21" t="s">
        <v>151</v>
      </c>
      <c r="AO91" s="21" t="s">
        <v>151</v>
      </c>
      <c r="AP91" s="20">
        <v>3</v>
      </c>
      <c r="AQ91" s="20" t="s">
        <v>151</v>
      </c>
      <c r="AR91" s="20" t="s">
        <v>151</v>
      </c>
      <c r="AS91" s="20">
        <v>3</v>
      </c>
      <c r="AT91" s="20" t="s">
        <v>147</v>
      </c>
      <c r="AU91" s="20" t="s">
        <v>147</v>
      </c>
      <c r="AV91" s="20">
        <v>3</v>
      </c>
      <c r="AW91" s="20" t="s">
        <v>151</v>
      </c>
      <c r="AX91" s="20" t="s">
        <v>151</v>
      </c>
      <c r="AY91" s="20">
        <v>3</v>
      </c>
      <c r="AZ91" s="20" t="s">
        <v>151</v>
      </c>
      <c r="BA91" s="20" t="s">
        <v>151</v>
      </c>
      <c r="BB91" s="20">
        <v>3</v>
      </c>
      <c r="BC91" s="20" t="s">
        <v>145</v>
      </c>
      <c r="BD91" s="20" t="s">
        <v>145</v>
      </c>
      <c r="BE91" s="20">
        <v>1</v>
      </c>
      <c r="BF91" s="20" t="s">
        <v>151</v>
      </c>
      <c r="BG91" s="20" t="s">
        <v>151</v>
      </c>
      <c r="BH91" s="20">
        <v>3</v>
      </c>
      <c r="BI91" s="20" t="s">
        <v>151</v>
      </c>
      <c r="BJ91" s="20" t="s">
        <v>151</v>
      </c>
      <c r="BK91" s="20">
        <v>3</v>
      </c>
      <c r="BL91" s="20" t="s">
        <v>145</v>
      </c>
      <c r="BM91" s="20" t="s">
        <v>145</v>
      </c>
      <c r="BN91" s="20">
        <v>1</v>
      </c>
      <c r="BO91" s="155">
        <f>SUM(BN91,BK91,BH91,BE91,BB91,AY91,AV91,AS91,AP91,AM91,AJ91)*0.25</f>
        <v>9.75</v>
      </c>
      <c r="BP91" s="10" t="s">
        <v>153</v>
      </c>
      <c r="BQ91" s="10">
        <v>5</v>
      </c>
      <c r="BR91" s="10" t="s">
        <v>151</v>
      </c>
      <c r="BS91" s="10">
        <v>4</v>
      </c>
      <c r="BT91" s="10" t="s">
        <v>153</v>
      </c>
      <c r="BU91" s="10">
        <v>6</v>
      </c>
      <c r="BV91" s="10" t="s">
        <v>152</v>
      </c>
      <c r="BW91" s="11">
        <v>8</v>
      </c>
      <c r="BX91" s="122">
        <f>SUM($BQ91,$BS91,$BU91,$BW91)</f>
        <v>23</v>
      </c>
      <c r="BY91" s="188">
        <v>11</v>
      </c>
      <c r="BZ91" s="188">
        <v>10</v>
      </c>
      <c r="CA91" s="188">
        <v>3</v>
      </c>
      <c r="CB91" s="188">
        <v>9</v>
      </c>
      <c r="CC91" s="188">
        <v>10</v>
      </c>
      <c r="CD91" s="188">
        <v>7</v>
      </c>
      <c r="CE91" s="188">
        <v>11</v>
      </c>
      <c r="CF91" s="188">
        <v>1</v>
      </c>
      <c r="CG91" s="188">
        <v>6</v>
      </c>
      <c r="CH91" s="188">
        <v>9</v>
      </c>
      <c r="CI91" s="188">
        <v>5</v>
      </c>
      <c r="CJ91" s="3" t="s">
        <v>146</v>
      </c>
      <c r="CK91" s="4">
        <v>2</v>
      </c>
      <c r="CL91" s="3" t="s">
        <v>145</v>
      </c>
      <c r="CM91" s="3">
        <v>0</v>
      </c>
      <c r="CN91" s="3" t="s">
        <v>151</v>
      </c>
      <c r="CO91" s="3">
        <v>5</v>
      </c>
      <c r="CP91" s="3" t="s">
        <v>151</v>
      </c>
      <c r="CQ91" s="3">
        <v>3</v>
      </c>
      <c r="CR91" s="3" t="s">
        <v>154</v>
      </c>
      <c r="CS91" s="3">
        <v>10</v>
      </c>
      <c r="CT91" s="3" t="s">
        <v>170</v>
      </c>
      <c r="CU91" s="4">
        <v>8</v>
      </c>
      <c r="CV91" s="163">
        <f>SUM($CK91,$CM91,$CO91,$CQ91,$CS91,$CU91)</f>
        <v>28</v>
      </c>
      <c r="CW91" s="183" t="s">
        <v>351</v>
      </c>
    </row>
    <row r="92" spans="1:101" s="189" customFormat="1" ht="18" customHeight="1">
      <c r="A92" s="181" t="s">
        <v>135</v>
      </c>
      <c r="B92" s="159" t="s">
        <v>135</v>
      </c>
      <c r="C92" s="166" t="s">
        <v>135</v>
      </c>
      <c r="D92" s="160" t="s">
        <v>135</v>
      </c>
      <c r="E92" s="161"/>
      <c r="F92" s="145"/>
      <c r="G92" s="183" t="s">
        <v>353</v>
      </c>
      <c r="H92" s="184" t="s">
        <v>354</v>
      </c>
      <c r="I92" s="185" t="s">
        <v>157</v>
      </c>
      <c r="J92" s="186" t="s">
        <v>158</v>
      </c>
      <c r="K92" s="186"/>
      <c r="L92" s="187" t="s">
        <v>140</v>
      </c>
      <c r="M92" s="151"/>
      <c r="N92" s="152">
        <f>SUM($AG92,$BO92)</f>
        <v>38.25</v>
      </c>
      <c r="O92" s="153">
        <f>SUM($BX92)</f>
        <v>30</v>
      </c>
      <c r="P92" s="153">
        <f>SUM($CV92)</f>
        <v>25</v>
      </c>
      <c r="Q92" s="80" t="s">
        <v>141</v>
      </c>
      <c r="R92" s="7">
        <v>0</v>
      </c>
      <c r="S92" s="7" t="s">
        <v>143</v>
      </c>
      <c r="T92" s="8">
        <v>1</v>
      </c>
      <c r="U92" s="7" t="s">
        <v>141</v>
      </c>
      <c r="V92" s="7">
        <v>4</v>
      </c>
      <c r="W92" s="7" t="s">
        <v>144</v>
      </c>
      <c r="X92" s="7">
        <v>2</v>
      </c>
      <c r="Y92" s="7" t="s">
        <v>147</v>
      </c>
      <c r="Z92" s="7">
        <v>8</v>
      </c>
      <c r="AA92" s="7" t="s">
        <v>154</v>
      </c>
      <c r="AB92" s="7">
        <v>10</v>
      </c>
      <c r="AC92" s="7" t="s">
        <v>144</v>
      </c>
      <c r="AD92" s="7">
        <v>2</v>
      </c>
      <c r="AE92" s="7" t="s">
        <v>147</v>
      </c>
      <c r="AF92" s="7">
        <v>4</v>
      </c>
      <c r="AG92" s="154">
        <f>SUM($R92,$T92,$V92,$X92,$Z92,$AB92,$AD92,$AF92)</f>
        <v>31</v>
      </c>
      <c r="AH92" s="20" t="s">
        <v>151</v>
      </c>
      <c r="AI92" s="20" t="s">
        <v>147</v>
      </c>
      <c r="AJ92" s="20">
        <v>3</v>
      </c>
      <c r="AK92" s="20" t="s">
        <v>151</v>
      </c>
      <c r="AL92" s="20" t="s">
        <v>147</v>
      </c>
      <c r="AM92" s="20">
        <v>3</v>
      </c>
      <c r="AN92" s="21" t="s">
        <v>151</v>
      </c>
      <c r="AO92" s="21" t="s">
        <v>147</v>
      </c>
      <c r="AP92" s="20">
        <v>3</v>
      </c>
      <c r="AQ92" s="20" t="s">
        <v>151</v>
      </c>
      <c r="AR92" s="20" t="s">
        <v>147</v>
      </c>
      <c r="AS92" s="20">
        <v>3</v>
      </c>
      <c r="AT92" s="20" t="s">
        <v>151</v>
      </c>
      <c r="AU92" s="20" t="s">
        <v>151</v>
      </c>
      <c r="AV92" s="20">
        <v>3</v>
      </c>
      <c r="AW92" s="20" t="s">
        <v>151</v>
      </c>
      <c r="AX92" s="20" t="s">
        <v>151</v>
      </c>
      <c r="AY92" s="20">
        <v>3</v>
      </c>
      <c r="AZ92" s="20" t="s">
        <v>151</v>
      </c>
      <c r="BA92" s="20" t="s">
        <v>151</v>
      </c>
      <c r="BB92" s="20">
        <v>3</v>
      </c>
      <c r="BC92" s="20" t="s">
        <v>145</v>
      </c>
      <c r="BD92" s="20" t="s">
        <v>145</v>
      </c>
      <c r="BE92" s="20">
        <v>1</v>
      </c>
      <c r="BF92" s="20" t="s">
        <v>151</v>
      </c>
      <c r="BG92" s="20" t="s">
        <v>151</v>
      </c>
      <c r="BH92" s="20">
        <v>3</v>
      </c>
      <c r="BI92" s="20" t="s">
        <v>151</v>
      </c>
      <c r="BJ92" s="20" t="s">
        <v>151</v>
      </c>
      <c r="BK92" s="20">
        <v>3</v>
      </c>
      <c r="BL92" s="20" t="s">
        <v>145</v>
      </c>
      <c r="BM92" s="20" t="s">
        <v>145</v>
      </c>
      <c r="BN92" s="20">
        <v>1</v>
      </c>
      <c r="BO92" s="155">
        <f>SUM(BN92,BK92,BH92,BE92,BB92,AY92,AV92,AS92,AP92,AM92,AJ92)*0.25</f>
        <v>7.25</v>
      </c>
      <c r="BP92" s="10" t="s">
        <v>154</v>
      </c>
      <c r="BQ92" s="10">
        <v>10</v>
      </c>
      <c r="BR92" s="10" t="s">
        <v>153</v>
      </c>
      <c r="BS92" s="10">
        <v>6</v>
      </c>
      <c r="BT92" s="10" t="s">
        <v>153</v>
      </c>
      <c r="BU92" s="10">
        <v>6</v>
      </c>
      <c r="BV92" s="10" t="s">
        <v>152</v>
      </c>
      <c r="BW92" s="11">
        <v>8</v>
      </c>
      <c r="BX92" s="122">
        <f>SUM($BQ92,$BS92,$BU92,$BW92)</f>
        <v>30</v>
      </c>
      <c r="BY92" s="188">
        <v>11</v>
      </c>
      <c r="BZ92" s="188">
        <v>10</v>
      </c>
      <c r="CA92" s="188">
        <v>7</v>
      </c>
      <c r="CB92" s="188">
        <v>8</v>
      </c>
      <c r="CC92" s="188">
        <v>10</v>
      </c>
      <c r="CD92" s="188">
        <v>3</v>
      </c>
      <c r="CE92" s="188">
        <v>11</v>
      </c>
      <c r="CF92" s="188">
        <v>1</v>
      </c>
      <c r="CG92" s="188">
        <v>9</v>
      </c>
      <c r="CH92" s="188">
        <v>9</v>
      </c>
      <c r="CI92" s="188">
        <v>5</v>
      </c>
      <c r="CJ92" s="3" t="s">
        <v>146</v>
      </c>
      <c r="CK92" s="4">
        <v>2</v>
      </c>
      <c r="CL92" s="3" t="s">
        <v>145</v>
      </c>
      <c r="CM92" s="3">
        <v>0</v>
      </c>
      <c r="CN92" s="3" t="s">
        <v>151</v>
      </c>
      <c r="CO92" s="3">
        <v>5</v>
      </c>
      <c r="CP92" s="3" t="s">
        <v>159</v>
      </c>
      <c r="CQ92" s="4">
        <v>5</v>
      </c>
      <c r="CR92" s="3" t="s">
        <v>154</v>
      </c>
      <c r="CS92" s="3">
        <v>10</v>
      </c>
      <c r="CT92" s="3" t="s">
        <v>149</v>
      </c>
      <c r="CU92" s="4">
        <v>3</v>
      </c>
      <c r="CV92" s="163">
        <f>SUM($CK92,$CM92,$CO92,$CQ92,$CS92,$CU92)</f>
        <v>25</v>
      </c>
      <c r="CW92" s="183" t="s">
        <v>353</v>
      </c>
    </row>
    <row r="93" spans="1:101" s="189" customFormat="1" ht="18" customHeight="1">
      <c r="A93" s="140"/>
      <c r="B93" s="159"/>
      <c r="C93" s="166" t="s">
        <v>135</v>
      </c>
      <c r="D93" s="160" t="s">
        <v>135</v>
      </c>
      <c r="E93" s="144" t="s">
        <v>135</v>
      </c>
      <c r="F93" s="145" t="s">
        <v>135</v>
      </c>
      <c r="G93" s="183" t="s">
        <v>355</v>
      </c>
      <c r="H93" s="184" t="s">
        <v>356</v>
      </c>
      <c r="I93" s="185" t="s">
        <v>157</v>
      </c>
      <c r="J93" s="186" t="s">
        <v>233</v>
      </c>
      <c r="K93" s="214"/>
      <c r="L93" s="187" t="s">
        <v>140</v>
      </c>
      <c r="M93" s="151"/>
      <c r="N93" s="152">
        <f>SUM($AG93,$BO93)</f>
        <v>20.5</v>
      </c>
      <c r="O93" s="153">
        <f>SUM($BX93)</f>
        <v>21</v>
      </c>
      <c r="P93" s="153">
        <f>SUM($CV93)</f>
        <v>31</v>
      </c>
      <c r="Q93" s="80" t="s">
        <v>141</v>
      </c>
      <c r="R93" s="7">
        <v>0</v>
      </c>
      <c r="S93" s="7" t="s">
        <v>142</v>
      </c>
      <c r="T93" s="7">
        <v>0</v>
      </c>
      <c r="U93" s="7" t="s">
        <v>143</v>
      </c>
      <c r="V93" s="8">
        <v>1</v>
      </c>
      <c r="W93" s="7" t="s">
        <v>182</v>
      </c>
      <c r="X93" s="8">
        <v>3</v>
      </c>
      <c r="Y93" s="7" t="s">
        <v>144</v>
      </c>
      <c r="Z93" s="7">
        <v>2</v>
      </c>
      <c r="AA93" s="7" t="s">
        <v>141</v>
      </c>
      <c r="AB93" s="7">
        <v>0</v>
      </c>
      <c r="AC93" s="7" t="s">
        <v>182</v>
      </c>
      <c r="AD93" s="8">
        <v>3</v>
      </c>
      <c r="AE93" s="7" t="s">
        <v>149</v>
      </c>
      <c r="AF93" s="8">
        <v>2</v>
      </c>
      <c r="AG93" s="154">
        <f>SUM($R93,$T93,$V93,$X93,$Z93,$AB93,$AD93,$AF93)</f>
        <v>11</v>
      </c>
      <c r="AH93" s="20" t="s">
        <v>214</v>
      </c>
      <c r="AI93" s="20" t="s">
        <v>148</v>
      </c>
      <c r="AJ93" s="20">
        <v>6</v>
      </c>
      <c r="AK93" s="20" t="s">
        <v>163</v>
      </c>
      <c r="AL93" s="20" t="s">
        <v>163</v>
      </c>
      <c r="AM93" s="20">
        <v>3</v>
      </c>
      <c r="AN93" s="21" t="s">
        <v>163</v>
      </c>
      <c r="AO93" s="21" t="s">
        <v>163</v>
      </c>
      <c r="AP93" s="20">
        <v>3</v>
      </c>
      <c r="AQ93" s="20" t="s">
        <v>148</v>
      </c>
      <c r="AR93" s="20" t="s">
        <v>148</v>
      </c>
      <c r="AS93" s="20">
        <v>5</v>
      </c>
      <c r="AT93" s="20" t="s">
        <v>149</v>
      </c>
      <c r="AU93" s="20" t="s">
        <v>149</v>
      </c>
      <c r="AV93" s="20">
        <v>2</v>
      </c>
      <c r="AW93" s="20" t="s">
        <v>146</v>
      </c>
      <c r="AX93" s="20" t="s">
        <v>146</v>
      </c>
      <c r="AY93" s="20">
        <v>3</v>
      </c>
      <c r="AZ93" s="20" t="s">
        <v>148</v>
      </c>
      <c r="BA93" s="20" t="s">
        <v>148</v>
      </c>
      <c r="BB93" s="20">
        <v>5</v>
      </c>
      <c r="BC93" s="20" t="s">
        <v>149</v>
      </c>
      <c r="BD93" s="20" t="s">
        <v>149</v>
      </c>
      <c r="BE93" s="20">
        <v>2</v>
      </c>
      <c r="BF93" s="20" t="s">
        <v>146</v>
      </c>
      <c r="BG93" s="20" t="s">
        <v>146</v>
      </c>
      <c r="BH93" s="20">
        <v>3</v>
      </c>
      <c r="BI93" s="20" t="s">
        <v>148</v>
      </c>
      <c r="BJ93" s="20" t="s">
        <v>146</v>
      </c>
      <c r="BK93" s="20">
        <v>3</v>
      </c>
      <c r="BL93" s="20" t="s">
        <v>163</v>
      </c>
      <c r="BM93" s="20" t="s">
        <v>163</v>
      </c>
      <c r="BN93" s="20">
        <v>3</v>
      </c>
      <c r="BO93" s="155">
        <f>SUM(BN93,BK93,BH93,BE93,BB93,AY93,AV93,AS93,AP93,AM93,AJ93)*0.25</f>
        <v>9.5</v>
      </c>
      <c r="BP93" s="10" t="s">
        <v>159</v>
      </c>
      <c r="BQ93" s="11">
        <v>3</v>
      </c>
      <c r="BR93" s="10" t="s">
        <v>159</v>
      </c>
      <c r="BS93" s="11">
        <v>5</v>
      </c>
      <c r="BT93" s="10" t="s">
        <v>159</v>
      </c>
      <c r="BU93" s="11">
        <v>5</v>
      </c>
      <c r="BV93" s="10" t="s">
        <v>152</v>
      </c>
      <c r="BW93" s="11">
        <v>8</v>
      </c>
      <c r="BX93" s="122">
        <f>SUM($BQ93,$BS93,$BU93,$BW93)</f>
        <v>21</v>
      </c>
      <c r="BY93" s="95">
        <v>8</v>
      </c>
      <c r="BZ93" s="95">
        <v>7</v>
      </c>
      <c r="CA93" s="95">
        <v>5</v>
      </c>
      <c r="CB93" s="95">
        <v>9</v>
      </c>
      <c r="CC93" s="95">
        <v>2</v>
      </c>
      <c r="CD93" s="95">
        <v>2</v>
      </c>
      <c r="CE93" s="95">
        <v>6</v>
      </c>
      <c r="CF93" s="95">
        <v>3</v>
      </c>
      <c r="CG93" s="95">
        <v>6</v>
      </c>
      <c r="CH93" s="95">
        <v>8</v>
      </c>
      <c r="CI93" s="95">
        <v>7</v>
      </c>
      <c r="CJ93" s="7" t="s">
        <v>159</v>
      </c>
      <c r="CK93" s="8">
        <v>5</v>
      </c>
      <c r="CL93" s="7" t="s">
        <v>145</v>
      </c>
      <c r="CM93" s="7">
        <v>0</v>
      </c>
      <c r="CN93" s="7" t="s">
        <v>151</v>
      </c>
      <c r="CO93" s="7">
        <v>5</v>
      </c>
      <c r="CP93" s="7" t="s">
        <v>153</v>
      </c>
      <c r="CQ93" s="7">
        <v>7</v>
      </c>
      <c r="CR93" s="7" t="s">
        <v>154</v>
      </c>
      <c r="CS93" s="7">
        <v>10</v>
      </c>
      <c r="CT93" s="95" t="s">
        <v>147</v>
      </c>
      <c r="CU93" s="95">
        <v>4</v>
      </c>
      <c r="CV93" s="163">
        <f>SUM($CK93,$CM93,$CO93,$CQ93,$CS93,$CU93)</f>
        <v>31</v>
      </c>
      <c r="CW93" s="183" t="s">
        <v>355</v>
      </c>
    </row>
    <row r="94" spans="1:101" s="189" customFormat="1" ht="18" customHeight="1">
      <c r="A94" s="140"/>
      <c r="B94" s="159"/>
      <c r="C94" s="190"/>
      <c r="D94" s="160"/>
      <c r="E94" s="161"/>
      <c r="F94" s="145"/>
      <c r="G94" s="183" t="s">
        <v>357</v>
      </c>
      <c r="H94" s="184" t="s">
        <v>358</v>
      </c>
      <c r="I94" s="185" t="s">
        <v>157</v>
      </c>
      <c r="J94" s="186" t="s">
        <v>158</v>
      </c>
      <c r="K94" s="186"/>
      <c r="L94" s="187" t="s">
        <v>140</v>
      </c>
      <c r="M94" s="151"/>
      <c r="N94" s="152">
        <f>SUM($AG94,$BO94)</f>
        <v>19.75</v>
      </c>
      <c r="O94" s="153">
        <f>SUM($BX94)</f>
        <v>18</v>
      </c>
      <c r="P94" s="153">
        <f>SUM($CV94)</f>
        <v>23</v>
      </c>
      <c r="Q94" s="80" t="s">
        <v>141</v>
      </c>
      <c r="R94" s="7">
        <v>0</v>
      </c>
      <c r="S94" s="7" t="s">
        <v>142</v>
      </c>
      <c r="T94" s="7">
        <v>0</v>
      </c>
      <c r="U94" s="7" t="s">
        <v>141</v>
      </c>
      <c r="V94" s="7">
        <v>4</v>
      </c>
      <c r="W94" s="7" t="s">
        <v>144</v>
      </c>
      <c r="X94" s="7">
        <v>2</v>
      </c>
      <c r="Y94" s="7" t="s">
        <v>144</v>
      </c>
      <c r="Z94" s="7">
        <v>2</v>
      </c>
      <c r="AA94" s="7" t="s">
        <v>145</v>
      </c>
      <c r="AB94" s="7">
        <v>2</v>
      </c>
      <c r="AC94" s="7" t="s">
        <v>144</v>
      </c>
      <c r="AD94" s="7">
        <v>2</v>
      </c>
      <c r="AE94" s="7" t="s">
        <v>145</v>
      </c>
      <c r="AF94" s="7">
        <v>0</v>
      </c>
      <c r="AG94" s="154">
        <f>SUM($R94,$T94,$V94,$X94,$Z94,$AB94,$AD94,$AF94)</f>
        <v>12</v>
      </c>
      <c r="AH94" s="20" t="s">
        <v>151</v>
      </c>
      <c r="AI94" s="20" t="s">
        <v>151</v>
      </c>
      <c r="AJ94" s="20">
        <v>3</v>
      </c>
      <c r="AK94" s="20" t="s">
        <v>151</v>
      </c>
      <c r="AL94" s="20" t="s">
        <v>151</v>
      </c>
      <c r="AM94" s="20">
        <v>3</v>
      </c>
      <c r="AN94" s="21" t="s">
        <v>151</v>
      </c>
      <c r="AO94" s="21" t="s">
        <v>151</v>
      </c>
      <c r="AP94" s="20">
        <v>3</v>
      </c>
      <c r="AQ94" s="20" t="s">
        <v>151</v>
      </c>
      <c r="AR94" s="20" t="s">
        <v>151</v>
      </c>
      <c r="AS94" s="20">
        <v>3</v>
      </c>
      <c r="AT94" s="20" t="s">
        <v>151</v>
      </c>
      <c r="AU94" s="20" t="s">
        <v>151</v>
      </c>
      <c r="AV94" s="20">
        <v>3</v>
      </c>
      <c r="AW94" s="20" t="s">
        <v>151</v>
      </c>
      <c r="AX94" s="20" t="s">
        <v>151</v>
      </c>
      <c r="AY94" s="20">
        <v>3</v>
      </c>
      <c r="AZ94" s="20" t="s">
        <v>151</v>
      </c>
      <c r="BA94" s="20" t="s">
        <v>151</v>
      </c>
      <c r="BB94" s="20">
        <v>3</v>
      </c>
      <c r="BC94" s="20" t="s">
        <v>145</v>
      </c>
      <c r="BD94" s="20" t="s">
        <v>145</v>
      </c>
      <c r="BE94" s="20">
        <v>1</v>
      </c>
      <c r="BF94" s="20" t="s">
        <v>153</v>
      </c>
      <c r="BG94" s="20" t="s">
        <v>151</v>
      </c>
      <c r="BH94" s="20">
        <v>5</v>
      </c>
      <c r="BI94" s="20" t="s">
        <v>151</v>
      </c>
      <c r="BJ94" s="20" t="s">
        <v>151</v>
      </c>
      <c r="BK94" s="20">
        <v>3</v>
      </c>
      <c r="BL94" s="20" t="s">
        <v>145</v>
      </c>
      <c r="BM94" s="20" t="s">
        <v>145</v>
      </c>
      <c r="BN94" s="20">
        <v>1</v>
      </c>
      <c r="BO94" s="155">
        <f>SUM(BN94,BK94,BH94,BE94,BB94,AY94,AV94,AS94,AP94,AM94,AJ94)*0.25</f>
        <v>7.75</v>
      </c>
      <c r="BP94" s="10" t="s">
        <v>151</v>
      </c>
      <c r="BQ94" s="10">
        <v>0</v>
      </c>
      <c r="BR94" s="10" t="s">
        <v>153</v>
      </c>
      <c r="BS94" s="10">
        <v>6</v>
      </c>
      <c r="BT94" s="10" t="s">
        <v>151</v>
      </c>
      <c r="BU94" s="10">
        <v>4</v>
      </c>
      <c r="BV94" s="10" t="s">
        <v>152</v>
      </c>
      <c r="BW94" s="11">
        <v>8</v>
      </c>
      <c r="BX94" s="122">
        <f>SUM($BQ94,$BS94,$BU94,$BW94)</f>
        <v>18</v>
      </c>
      <c r="BY94" s="188">
        <v>11</v>
      </c>
      <c r="BZ94" s="188">
        <v>10</v>
      </c>
      <c r="CA94" s="188">
        <v>5</v>
      </c>
      <c r="CB94" s="188">
        <v>8</v>
      </c>
      <c r="CC94" s="188">
        <v>10</v>
      </c>
      <c r="CD94" s="188">
        <v>4</v>
      </c>
      <c r="CE94" s="188">
        <v>11</v>
      </c>
      <c r="CF94" s="188">
        <v>1</v>
      </c>
      <c r="CG94" s="188">
        <v>9</v>
      </c>
      <c r="CH94" s="188">
        <v>9</v>
      </c>
      <c r="CI94" s="188">
        <v>5</v>
      </c>
      <c r="CJ94" s="3" t="s">
        <v>146</v>
      </c>
      <c r="CK94" s="4">
        <v>2</v>
      </c>
      <c r="CL94" s="3" t="s">
        <v>145</v>
      </c>
      <c r="CM94" s="3">
        <v>0</v>
      </c>
      <c r="CN94" s="3" t="s">
        <v>151</v>
      </c>
      <c r="CO94" s="3">
        <v>5</v>
      </c>
      <c r="CP94" s="3" t="s">
        <v>151</v>
      </c>
      <c r="CQ94" s="3">
        <v>3</v>
      </c>
      <c r="CR94" s="3" t="s">
        <v>154</v>
      </c>
      <c r="CS94" s="3">
        <v>10</v>
      </c>
      <c r="CT94" s="3" t="s">
        <v>149</v>
      </c>
      <c r="CU94" s="4">
        <v>3</v>
      </c>
      <c r="CV94" s="163">
        <f>SUM($CK94,$CM94,$CO94,$CQ94,$CS94,$CU94)</f>
        <v>23</v>
      </c>
      <c r="CW94" s="183" t="s">
        <v>357</v>
      </c>
    </row>
    <row r="95" spans="1:101" s="189" customFormat="1" ht="18" customHeight="1">
      <c r="A95" s="140"/>
      <c r="B95" s="159"/>
      <c r="C95" s="190"/>
      <c r="D95" s="160"/>
      <c r="E95" s="144" t="s">
        <v>135</v>
      </c>
      <c r="F95" s="145" t="s">
        <v>135</v>
      </c>
      <c r="G95" s="183" t="s">
        <v>359</v>
      </c>
      <c r="H95" s="184" t="s">
        <v>360</v>
      </c>
      <c r="I95" s="185" t="s">
        <v>138</v>
      </c>
      <c r="J95" s="186" t="s">
        <v>169</v>
      </c>
      <c r="K95" s="186"/>
      <c r="L95" s="187" t="s">
        <v>140</v>
      </c>
      <c r="M95" s="151"/>
      <c r="N95" s="152">
        <f>SUM($AG95,$BO95)</f>
        <v>13</v>
      </c>
      <c r="O95" s="153">
        <f>SUM($BX95)</f>
        <v>19</v>
      </c>
      <c r="P95" s="153">
        <f>SUM($CV95)</f>
        <v>29</v>
      </c>
      <c r="Q95" s="80" t="s">
        <v>141</v>
      </c>
      <c r="R95" s="7">
        <v>0</v>
      </c>
      <c r="S95" s="7" t="s">
        <v>142</v>
      </c>
      <c r="T95" s="7">
        <v>0</v>
      </c>
      <c r="U95" s="7" t="s">
        <v>144</v>
      </c>
      <c r="V95" s="7">
        <v>2</v>
      </c>
      <c r="W95" s="7" t="s">
        <v>144</v>
      </c>
      <c r="X95" s="7">
        <v>2</v>
      </c>
      <c r="Y95" s="7" t="s">
        <v>142</v>
      </c>
      <c r="Z95" s="7">
        <v>0</v>
      </c>
      <c r="AA95" s="7" t="s">
        <v>145</v>
      </c>
      <c r="AB95" s="7">
        <v>2</v>
      </c>
      <c r="AC95" s="7" t="s">
        <v>144</v>
      </c>
      <c r="AD95" s="7">
        <v>2</v>
      </c>
      <c r="AE95" s="7" t="s">
        <v>149</v>
      </c>
      <c r="AF95" s="8">
        <v>2</v>
      </c>
      <c r="AG95" s="154">
        <f>SUM($R95,$T95,$V95,$X95,$Z95,$AB95,$AD95,$AF95)</f>
        <v>10</v>
      </c>
      <c r="AH95" s="20" t="s">
        <v>151</v>
      </c>
      <c r="AI95" s="20" t="s">
        <v>151</v>
      </c>
      <c r="AJ95" s="20">
        <v>3</v>
      </c>
      <c r="AK95" s="20" t="s">
        <v>147</v>
      </c>
      <c r="AL95" s="20" t="s">
        <v>147</v>
      </c>
      <c r="AM95" s="20">
        <v>3</v>
      </c>
      <c r="AN95" s="21" t="s">
        <v>141</v>
      </c>
      <c r="AO95" s="21" t="s">
        <v>141</v>
      </c>
      <c r="AP95" s="20">
        <v>0</v>
      </c>
      <c r="AQ95" s="20" t="s">
        <v>141</v>
      </c>
      <c r="AR95" s="20" t="s">
        <v>141</v>
      </c>
      <c r="AS95" s="20">
        <v>0</v>
      </c>
      <c r="AT95" s="20" t="s">
        <v>141</v>
      </c>
      <c r="AU95" s="20" t="s">
        <v>141</v>
      </c>
      <c r="AV95" s="20">
        <v>0</v>
      </c>
      <c r="AW95" s="20" t="s">
        <v>141</v>
      </c>
      <c r="AX95" s="20" t="s">
        <v>141</v>
      </c>
      <c r="AY95" s="20">
        <v>0</v>
      </c>
      <c r="AZ95" s="20" t="s">
        <v>141</v>
      </c>
      <c r="BA95" s="20" t="s">
        <v>141</v>
      </c>
      <c r="BB95" s="20">
        <v>0</v>
      </c>
      <c r="BC95" s="20" t="s">
        <v>145</v>
      </c>
      <c r="BD95" s="20" t="s">
        <v>145</v>
      </c>
      <c r="BE95" s="20">
        <v>1</v>
      </c>
      <c r="BF95" s="20" t="s">
        <v>147</v>
      </c>
      <c r="BG95" s="20" t="s">
        <v>147</v>
      </c>
      <c r="BH95" s="20">
        <v>3</v>
      </c>
      <c r="BI95" s="20" t="s">
        <v>145</v>
      </c>
      <c r="BJ95" s="20" t="s">
        <v>145</v>
      </c>
      <c r="BK95" s="20">
        <v>1</v>
      </c>
      <c r="BL95" s="20" t="s">
        <v>145</v>
      </c>
      <c r="BM95" s="20" t="s">
        <v>145</v>
      </c>
      <c r="BN95" s="20">
        <v>1</v>
      </c>
      <c r="BO95" s="155">
        <f>SUM(BN95,BK95,BH95,BE95,BB95,AY95,AV95,AS95,AP95,AM95,AJ95)*0.25</f>
        <v>3</v>
      </c>
      <c r="BP95" s="10" t="s">
        <v>159</v>
      </c>
      <c r="BQ95" s="11">
        <v>3</v>
      </c>
      <c r="BR95" s="10" t="s">
        <v>151</v>
      </c>
      <c r="BS95" s="10">
        <v>4</v>
      </c>
      <c r="BT95" s="10" t="s">
        <v>151</v>
      </c>
      <c r="BU95" s="10">
        <v>4</v>
      </c>
      <c r="BV95" s="10" t="s">
        <v>152</v>
      </c>
      <c r="BW95" s="11">
        <v>8</v>
      </c>
      <c r="BX95" s="122">
        <f>SUM($BQ95,$BS95,$BU95,$BW95)</f>
        <v>19</v>
      </c>
      <c r="BY95" s="188">
        <v>2</v>
      </c>
      <c r="BZ95" s="188">
        <v>1</v>
      </c>
      <c r="CA95" s="188">
        <v>1</v>
      </c>
      <c r="CB95" s="188">
        <v>6</v>
      </c>
      <c r="CC95" s="188">
        <v>2</v>
      </c>
      <c r="CD95" s="188">
        <v>2</v>
      </c>
      <c r="CE95" s="188">
        <v>9</v>
      </c>
      <c r="CF95" s="188">
        <v>5</v>
      </c>
      <c r="CG95" s="188">
        <v>4</v>
      </c>
      <c r="CH95" s="188">
        <v>4</v>
      </c>
      <c r="CI95" s="188">
        <v>2</v>
      </c>
      <c r="CJ95" s="3" t="s">
        <v>146</v>
      </c>
      <c r="CK95" s="4">
        <v>2</v>
      </c>
      <c r="CL95" s="3" t="s">
        <v>163</v>
      </c>
      <c r="CM95" s="4">
        <v>2</v>
      </c>
      <c r="CN95" s="3" t="s">
        <v>159</v>
      </c>
      <c r="CO95" s="4">
        <v>7</v>
      </c>
      <c r="CP95" s="3" t="s">
        <v>159</v>
      </c>
      <c r="CQ95" s="4">
        <v>5</v>
      </c>
      <c r="CR95" s="3" t="s">
        <v>154</v>
      </c>
      <c r="CS95" s="3">
        <v>10</v>
      </c>
      <c r="CT95" s="3" t="s">
        <v>149</v>
      </c>
      <c r="CU95" s="4">
        <v>3</v>
      </c>
      <c r="CV95" s="163">
        <f>SUM($CK95,$CM95,$CO95,$CQ95,$CS95,$CU95)</f>
        <v>29</v>
      </c>
      <c r="CW95" s="183" t="s">
        <v>359</v>
      </c>
    </row>
    <row r="96" spans="1:101" s="189" customFormat="1" ht="18" customHeight="1">
      <c r="A96" s="181" t="s">
        <v>135</v>
      </c>
      <c r="B96" s="159" t="s">
        <v>135</v>
      </c>
      <c r="C96" s="166" t="s">
        <v>135</v>
      </c>
      <c r="D96" s="160" t="s">
        <v>135</v>
      </c>
      <c r="E96" s="161"/>
      <c r="F96" s="145"/>
      <c r="G96" s="183" t="s">
        <v>361</v>
      </c>
      <c r="H96" s="184" t="s">
        <v>362</v>
      </c>
      <c r="I96" s="185" t="s">
        <v>157</v>
      </c>
      <c r="J96" s="186" t="s">
        <v>158</v>
      </c>
      <c r="K96" s="186"/>
      <c r="L96" s="187" t="s">
        <v>140</v>
      </c>
      <c r="M96" s="151" t="s">
        <v>135</v>
      </c>
      <c r="N96" s="152">
        <f>SUM($AG96,$BO96)</f>
        <v>47.25</v>
      </c>
      <c r="O96" s="153">
        <f>SUM($BX96)</f>
        <v>28</v>
      </c>
      <c r="P96" s="153">
        <f>SUM($CV96)</f>
        <v>23</v>
      </c>
      <c r="Q96" s="80" t="s">
        <v>141</v>
      </c>
      <c r="R96" s="7">
        <v>0</v>
      </c>
      <c r="S96" s="7" t="s">
        <v>175</v>
      </c>
      <c r="T96" s="8">
        <v>7</v>
      </c>
      <c r="U96" s="7" t="s">
        <v>147</v>
      </c>
      <c r="V96" s="7">
        <v>7</v>
      </c>
      <c r="W96" s="7" t="s">
        <v>144</v>
      </c>
      <c r="X96" s="7">
        <v>2</v>
      </c>
      <c r="Y96" s="7" t="s">
        <v>147</v>
      </c>
      <c r="Z96" s="7">
        <v>8</v>
      </c>
      <c r="AA96" s="7" t="s">
        <v>154</v>
      </c>
      <c r="AB96" s="7">
        <v>10</v>
      </c>
      <c r="AC96" s="7" t="s">
        <v>144</v>
      </c>
      <c r="AD96" s="7">
        <v>2</v>
      </c>
      <c r="AE96" s="7" t="s">
        <v>147</v>
      </c>
      <c r="AF96" s="7">
        <v>4</v>
      </c>
      <c r="AG96" s="154">
        <f>SUM($R96,$T96,$V96,$X96,$Z96,$AB96,$AD96,$AF96)</f>
        <v>40</v>
      </c>
      <c r="AH96" s="20" t="s">
        <v>151</v>
      </c>
      <c r="AI96" s="20" t="s">
        <v>151</v>
      </c>
      <c r="AJ96" s="20">
        <v>3</v>
      </c>
      <c r="AK96" s="20" t="s">
        <v>151</v>
      </c>
      <c r="AL96" s="20" t="s">
        <v>151</v>
      </c>
      <c r="AM96" s="20">
        <v>3</v>
      </c>
      <c r="AN96" s="21" t="s">
        <v>147</v>
      </c>
      <c r="AO96" s="21" t="s">
        <v>147</v>
      </c>
      <c r="AP96" s="20">
        <v>3</v>
      </c>
      <c r="AQ96" s="20" t="s">
        <v>151</v>
      </c>
      <c r="AR96" s="20" t="s">
        <v>151</v>
      </c>
      <c r="AS96" s="20">
        <v>3</v>
      </c>
      <c r="AT96" s="20" t="s">
        <v>147</v>
      </c>
      <c r="AU96" s="20" t="s">
        <v>147</v>
      </c>
      <c r="AV96" s="20">
        <v>3</v>
      </c>
      <c r="AW96" s="20" t="s">
        <v>151</v>
      </c>
      <c r="AX96" s="20" t="s">
        <v>151</v>
      </c>
      <c r="AY96" s="20">
        <v>3</v>
      </c>
      <c r="AZ96" s="20" t="s">
        <v>151</v>
      </c>
      <c r="BA96" s="20" t="s">
        <v>151</v>
      </c>
      <c r="BB96" s="20">
        <v>3</v>
      </c>
      <c r="BC96" s="20" t="s">
        <v>145</v>
      </c>
      <c r="BD96" s="20" t="s">
        <v>145</v>
      </c>
      <c r="BE96" s="20">
        <v>1</v>
      </c>
      <c r="BF96" s="20" t="s">
        <v>151</v>
      </c>
      <c r="BG96" s="20" t="s">
        <v>151</v>
      </c>
      <c r="BH96" s="20">
        <v>3</v>
      </c>
      <c r="BI96" s="20" t="s">
        <v>151</v>
      </c>
      <c r="BJ96" s="20" t="s">
        <v>151</v>
      </c>
      <c r="BK96" s="20">
        <v>3</v>
      </c>
      <c r="BL96" s="20" t="s">
        <v>145</v>
      </c>
      <c r="BM96" s="20" t="s">
        <v>145</v>
      </c>
      <c r="BN96" s="20">
        <v>1</v>
      </c>
      <c r="BO96" s="155">
        <f>SUM(BN96,BK96,BH96,BE96,BB96,AY96,AV96,AS96,AP96,AM96,AJ96)*0.25</f>
        <v>7.25</v>
      </c>
      <c r="BP96" s="10" t="s">
        <v>152</v>
      </c>
      <c r="BQ96" s="11">
        <v>8</v>
      </c>
      <c r="BR96" s="10" t="s">
        <v>153</v>
      </c>
      <c r="BS96" s="10">
        <v>6</v>
      </c>
      <c r="BT96" s="10" t="s">
        <v>153</v>
      </c>
      <c r="BU96" s="10">
        <v>6</v>
      </c>
      <c r="BV96" s="10" t="s">
        <v>152</v>
      </c>
      <c r="BW96" s="11">
        <v>8</v>
      </c>
      <c r="BX96" s="122">
        <f>SUM($BQ96,$BS96,$BU96,$BW96)</f>
        <v>28</v>
      </c>
      <c r="BY96" s="188">
        <v>11</v>
      </c>
      <c r="BZ96" s="188">
        <v>10</v>
      </c>
      <c r="CA96" s="188">
        <v>3</v>
      </c>
      <c r="CB96" s="188">
        <v>9</v>
      </c>
      <c r="CC96" s="188">
        <v>10</v>
      </c>
      <c r="CD96" s="188">
        <v>5</v>
      </c>
      <c r="CE96" s="188">
        <v>11</v>
      </c>
      <c r="CF96" s="188">
        <v>1</v>
      </c>
      <c r="CG96" s="188">
        <v>8</v>
      </c>
      <c r="CH96" s="188">
        <v>9</v>
      </c>
      <c r="CI96" s="188">
        <v>5</v>
      </c>
      <c r="CJ96" s="3" t="s">
        <v>146</v>
      </c>
      <c r="CK96" s="4">
        <v>2</v>
      </c>
      <c r="CL96" s="3" t="s">
        <v>145</v>
      </c>
      <c r="CM96" s="3">
        <v>0</v>
      </c>
      <c r="CN96" s="3" t="s">
        <v>151</v>
      </c>
      <c r="CO96" s="3">
        <v>5</v>
      </c>
      <c r="CP96" s="3" t="s">
        <v>151</v>
      </c>
      <c r="CQ96" s="3">
        <v>3</v>
      </c>
      <c r="CR96" s="3" t="s">
        <v>154</v>
      </c>
      <c r="CS96" s="3">
        <v>10</v>
      </c>
      <c r="CT96" s="3" t="s">
        <v>149</v>
      </c>
      <c r="CU96" s="4">
        <v>3</v>
      </c>
      <c r="CV96" s="163">
        <f>SUM($CK96,$CM96,$CO96,$CQ96,$CS96,$CU96)</f>
        <v>23</v>
      </c>
      <c r="CW96" s="183" t="s">
        <v>361</v>
      </c>
    </row>
    <row r="97" spans="1:101" s="189" customFormat="1" ht="18" customHeight="1">
      <c r="A97" s="140"/>
      <c r="B97" s="159"/>
      <c r="C97" s="190"/>
      <c r="D97" s="160"/>
      <c r="E97" s="161"/>
      <c r="F97" s="145"/>
      <c r="G97" s="183" t="s">
        <v>363</v>
      </c>
      <c r="H97" s="184" t="s">
        <v>364</v>
      </c>
      <c r="I97" s="185" t="s">
        <v>157</v>
      </c>
      <c r="J97" s="186" t="s">
        <v>158</v>
      </c>
      <c r="K97" s="186"/>
      <c r="L97" s="187" t="s">
        <v>140</v>
      </c>
      <c r="M97" s="151"/>
      <c r="N97" s="152">
        <f>SUM($AG97,$BO97)</f>
        <v>20.25</v>
      </c>
      <c r="O97" s="153">
        <f>SUM($BX97)</f>
        <v>19</v>
      </c>
      <c r="P97" s="153">
        <f>SUM($CV97)</f>
        <v>23</v>
      </c>
      <c r="Q97" s="80" t="s">
        <v>141</v>
      </c>
      <c r="R97" s="7">
        <v>0</v>
      </c>
      <c r="S97" s="7" t="s">
        <v>142</v>
      </c>
      <c r="T97" s="7">
        <v>0</v>
      </c>
      <c r="U97" s="7" t="s">
        <v>141</v>
      </c>
      <c r="V97" s="7">
        <v>4</v>
      </c>
      <c r="W97" s="7" t="s">
        <v>144</v>
      </c>
      <c r="X97" s="7">
        <v>2</v>
      </c>
      <c r="Y97" s="7" t="s">
        <v>182</v>
      </c>
      <c r="Z97" s="8">
        <v>4</v>
      </c>
      <c r="AA97" s="7" t="s">
        <v>141</v>
      </c>
      <c r="AB97" s="7">
        <v>0</v>
      </c>
      <c r="AC97" s="7" t="s">
        <v>144</v>
      </c>
      <c r="AD97" s="7">
        <v>2</v>
      </c>
      <c r="AE97" s="7" t="s">
        <v>145</v>
      </c>
      <c r="AF97" s="7">
        <v>0</v>
      </c>
      <c r="AG97" s="154">
        <f>SUM($R97,$T97,$V97,$X97,$Z97,$AB97,$AD97,$AF97)</f>
        <v>12</v>
      </c>
      <c r="AH97" s="20" t="s">
        <v>153</v>
      </c>
      <c r="AI97" s="20" t="s">
        <v>151</v>
      </c>
      <c r="AJ97" s="20">
        <v>5</v>
      </c>
      <c r="AK97" s="20" t="s">
        <v>153</v>
      </c>
      <c r="AL97" s="20" t="s">
        <v>151</v>
      </c>
      <c r="AM97" s="20">
        <v>5</v>
      </c>
      <c r="AN97" s="21" t="s">
        <v>151</v>
      </c>
      <c r="AO97" s="21" t="s">
        <v>151</v>
      </c>
      <c r="AP97" s="20">
        <v>3</v>
      </c>
      <c r="AQ97" s="20" t="s">
        <v>151</v>
      </c>
      <c r="AR97" s="20" t="s">
        <v>151</v>
      </c>
      <c r="AS97" s="20">
        <v>3</v>
      </c>
      <c r="AT97" s="20" t="s">
        <v>147</v>
      </c>
      <c r="AU97" s="20" t="s">
        <v>147</v>
      </c>
      <c r="AV97" s="20">
        <v>3</v>
      </c>
      <c r="AW97" s="20" t="s">
        <v>151</v>
      </c>
      <c r="AX97" s="20" t="s">
        <v>147</v>
      </c>
      <c r="AY97" s="20">
        <v>3</v>
      </c>
      <c r="AZ97" s="20" t="s">
        <v>151</v>
      </c>
      <c r="BA97" s="20" t="s">
        <v>147</v>
      </c>
      <c r="BB97" s="20">
        <v>3</v>
      </c>
      <c r="BC97" s="20" t="s">
        <v>145</v>
      </c>
      <c r="BD97" s="20" t="s">
        <v>145</v>
      </c>
      <c r="BE97" s="20">
        <v>1</v>
      </c>
      <c r="BF97" s="20" t="s">
        <v>151</v>
      </c>
      <c r="BG97" s="20" t="s">
        <v>151</v>
      </c>
      <c r="BH97" s="20">
        <v>3</v>
      </c>
      <c r="BI97" s="20" t="s">
        <v>151</v>
      </c>
      <c r="BJ97" s="20" t="s">
        <v>151</v>
      </c>
      <c r="BK97" s="20">
        <v>3</v>
      </c>
      <c r="BL97" s="20" t="s">
        <v>145</v>
      </c>
      <c r="BM97" s="20" t="s">
        <v>145</v>
      </c>
      <c r="BN97" s="20">
        <v>1</v>
      </c>
      <c r="BO97" s="155">
        <f>SUM(BN97,BK97,BH97,BE97,BB97,AY97,AV97,AS97,AP97,AM97,AJ97)*0.25</f>
        <v>8.25</v>
      </c>
      <c r="BP97" s="10" t="s">
        <v>159</v>
      </c>
      <c r="BQ97" s="11">
        <v>3</v>
      </c>
      <c r="BR97" s="10" t="s">
        <v>151</v>
      </c>
      <c r="BS97" s="10">
        <v>4</v>
      </c>
      <c r="BT97" s="10" t="s">
        <v>151</v>
      </c>
      <c r="BU97" s="10">
        <v>4</v>
      </c>
      <c r="BV97" s="10" t="s">
        <v>152</v>
      </c>
      <c r="BW97" s="11">
        <v>8</v>
      </c>
      <c r="BX97" s="122">
        <f>SUM($BQ97,$BS97,$BU97,$BW97)</f>
        <v>19</v>
      </c>
      <c r="BY97" s="188">
        <v>10</v>
      </c>
      <c r="BZ97" s="188">
        <v>6</v>
      </c>
      <c r="CA97" s="188">
        <v>3</v>
      </c>
      <c r="CB97" s="188">
        <v>7</v>
      </c>
      <c r="CC97" s="188">
        <v>10</v>
      </c>
      <c r="CD97" s="188">
        <v>5</v>
      </c>
      <c r="CE97" s="188">
        <v>11</v>
      </c>
      <c r="CF97" s="188">
        <v>1</v>
      </c>
      <c r="CG97" s="188">
        <v>11</v>
      </c>
      <c r="CH97" s="188">
        <v>9</v>
      </c>
      <c r="CI97" s="188">
        <v>5</v>
      </c>
      <c r="CJ97" s="3" t="s">
        <v>146</v>
      </c>
      <c r="CK97" s="4">
        <v>2</v>
      </c>
      <c r="CL97" s="3" t="s">
        <v>145</v>
      </c>
      <c r="CM97" s="3">
        <v>0</v>
      </c>
      <c r="CN97" s="3" t="s">
        <v>151</v>
      </c>
      <c r="CO97" s="3">
        <v>5</v>
      </c>
      <c r="CP97" s="3" t="s">
        <v>151</v>
      </c>
      <c r="CQ97" s="3">
        <v>3</v>
      </c>
      <c r="CR97" s="3" t="s">
        <v>154</v>
      </c>
      <c r="CS97" s="3">
        <v>10</v>
      </c>
      <c r="CT97" s="3" t="s">
        <v>149</v>
      </c>
      <c r="CU97" s="4">
        <v>3</v>
      </c>
      <c r="CV97" s="163">
        <f>SUM($CK97,$CM97,$CO97,$CQ97,$CS97,$CU97)</f>
        <v>23</v>
      </c>
      <c r="CW97" s="183" t="s">
        <v>363</v>
      </c>
    </row>
    <row r="98" spans="1:101" s="189" customFormat="1" ht="18" customHeight="1">
      <c r="A98" s="140"/>
      <c r="B98" s="159"/>
      <c r="C98" s="166" t="s">
        <v>135</v>
      </c>
      <c r="D98" s="160" t="s">
        <v>135</v>
      </c>
      <c r="E98" s="161"/>
      <c r="F98" s="145"/>
      <c r="G98" s="183" t="s">
        <v>365</v>
      </c>
      <c r="H98" s="184" t="s">
        <v>366</v>
      </c>
      <c r="I98" s="185" t="s">
        <v>157</v>
      </c>
      <c r="J98" s="186" t="s">
        <v>367</v>
      </c>
      <c r="K98" s="186"/>
      <c r="L98" s="187" t="s">
        <v>140</v>
      </c>
      <c r="M98" s="151"/>
      <c r="N98" s="152">
        <f>SUM($AG98,$BO98)</f>
        <v>21</v>
      </c>
      <c r="O98" s="153">
        <f>SUM($BX98)</f>
        <v>27</v>
      </c>
      <c r="P98" s="153">
        <f>SUM($CV98)</f>
        <v>25</v>
      </c>
      <c r="Q98" s="80" t="s">
        <v>141</v>
      </c>
      <c r="R98" s="7">
        <v>0</v>
      </c>
      <c r="S98" s="7" t="s">
        <v>144</v>
      </c>
      <c r="T98" s="7">
        <v>2</v>
      </c>
      <c r="U98" s="7" t="s">
        <v>143</v>
      </c>
      <c r="V98" s="8">
        <v>1</v>
      </c>
      <c r="W98" s="7" t="s">
        <v>182</v>
      </c>
      <c r="X98" s="8">
        <v>3</v>
      </c>
      <c r="Y98" s="7" t="s">
        <v>182</v>
      </c>
      <c r="Z98" s="8">
        <v>4</v>
      </c>
      <c r="AA98" s="7" t="s">
        <v>145</v>
      </c>
      <c r="AB98" s="7">
        <v>2</v>
      </c>
      <c r="AC98" s="7" t="s">
        <v>144</v>
      </c>
      <c r="AD98" s="7">
        <v>2</v>
      </c>
      <c r="AE98" s="7" t="s">
        <v>145</v>
      </c>
      <c r="AF98" s="7">
        <v>0</v>
      </c>
      <c r="AG98" s="154">
        <f>SUM($R98,$T98,$V98,$X98,$Z98,$AB98,$AD98,$AF98)</f>
        <v>14</v>
      </c>
      <c r="AH98" s="20" t="s">
        <v>147</v>
      </c>
      <c r="AI98" s="20" t="s">
        <v>199</v>
      </c>
      <c r="AJ98" s="20">
        <v>3</v>
      </c>
      <c r="AK98" s="20" t="s">
        <v>147</v>
      </c>
      <c r="AL98" s="20" t="s">
        <v>147</v>
      </c>
      <c r="AM98" s="20">
        <v>3</v>
      </c>
      <c r="AN98" s="21" t="s">
        <v>149</v>
      </c>
      <c r="AO98" s="21" t="s">
        <v>149</v>
      </c>
      <c r="AP98" s="20">
        <v>2</v>
      </c>
      <c r="AQ98" s="20" t="s">
        <v>149</v>
      </c>
      <c r="AR98" s="20" t="s">
        <v>149</v>
      </c>
      <c r="AS98" s="20">
        <v>2</v>
      </c>
      <c r="AT98" s="20" t="s">
        <v>199</v>
      </c>
      <c r="AU98" s="20" t="s">
        <v>199</v>
      </c>
      <c r="AV98" s="20">
        <v>2</v>
      </c>
      <c r="AW98" s="20" t="s">
        <v>199</v>
      </c>
      <c r="AX98" s="20" t="s">
        <v>199</v>
      </c>
      <c r="AY98" s="20">
        <v>2</v>
      </c>
      <c r="AZ98" s="20" t="s">
        <v>163</v>
      </c>
      <c r="BA98" s="20" t="s">
        <v>163</v>
      </c>
      <c r="BB98" s="20">
        <v>3</v>
      </c>
      <c r="BC98" s="20" t="s">
        <v>280</v>
      </c>
      <c r="BD98" s="20" t="s">
        <v>199</v>
      </c>
      <c r="BE98" s="20">
        <v>3</v>
      </c>
      <c r="BF98" s="20" t="s">
        <v>163</v>
      </c>
      <c r="BG98" s="20" t="s">
        <v>149</v>
      </c>
      <c r="BH98" s="20">
        <v>3</v>
      </c>
      <c r="BI98" s="20" t="s">
        <v>234</v>
      </c>
      <c r="BJ98" s="20" t="s">
        <v>145</v>
      </c>
      <c r="BK98" s="20">
        <v>4</v>
      </c>
      <c r="BL98" s="20" t="s">
        <v>175</v>
      </c>
      <c r="BM98" s="20" t="s">
        <v>175</v>
      </c>
      <c r="BN98" s="20">
        <v>1</v>
      </c>
      <c r="BO98" s="155">
        <f>SUM(BN98,BK98,BH98,BE98,BB98,AY98,AV98,AS98,AP98,AM98,AJ98)*0.25</f>
        <v>7</v>
      </c>
      <c r="BP98" s="10" t="s">
        <v>159</v>
      </c>
      <c r="BQ98" s="11">
        <v>3</v>
      </c>
      <c r="BR98" s="10" t="s">
        <v>154</v>
      </c>
      <c r="BS98" s="10">
        <v>10</v>
      </c>
      <c r="BT98" s="10" t="s">
        <v>153</v>
      </c>
      <c r="BU98" s="10">
        <v>6</v>
      </c>
      <c r="BV98" s="10" t="s">
        <v>152</v>
      </c>
      <c r="BW98" s="11">
        <v>8</v>
      </c>
      <c r="BX98" s="122">
        <f>SUM($BQ98,$BS98,$BU98,$BW98)</f>
        <v>27</v>
      </c>
      <c r="BY98" s="188">
        <v>1</v>
      </c>
      <c r="BZ98" s="188">
        <v>6</v>
      </c>
      <c r="CA98" s="188">
        <v>2</v>
      </c>
      <c r="CB98" s="188">
        <v>2</v>
      </c>
      <c r="CC98" s="188">
        <v>3</v>
      </c>
      <c r="CD98" s="188">
        <v>1</v>
      </c>
      <c r="CE98" s="188">
        <v>6</v>
      </c>
      <c r="CF98" s="188">
        <v>3</v>
      </c>
      <c r="CG98" s="188">
        <v>5</v>
      </c>
      <c r="CH98" s="188">
        <v>6</v>
      </c>
      <c r="CI98" s="188">
        <v>7</v>
      </c>
      <c r="CJ98" s="3" t="s">
        <v>146</v>
      </c>
      <c r="CK98" s="4">
        <v>2</v>
      </c>
      <c r="CL98" s="3" t="s">
        <v>145</v>
      </c>
      <c r="CM98" s="3">
        <v>0</v>
      </c>
      <c r="CN98" s="3" t="s">
        <v>151</v>
      </c>
      <c r="CO98" s="3">
        <v>5</v>
      </c>
      <c r="CP98" s="3" t="s">
        <v>159</v>
      </c>
      <c r="CQ98" s="4">
        <v>5</v>
      </c>
      <c r="CR98" s="3" t="s">
        <v>154</v>
      </c>
      <c r="CS98" s="3">
        <v>10</v>
      </c>
      <c r="CT98" s="3" t="s">
        <v>149</v>
      </c>
      <c r="CU98" s="4">
        <v>3</v>
      </c>
      <c r="CV98" s="163">
        <f>SUM($CK98,$CM98,$CO98,$CQ98,$CS98,$CU98)</f>
        <v>25</v>
      </c>
      <c r="CW98" s="183" t="s">
        <v>365</v>
      </c>
    </row>
    <row r="99" spans="1:101" s="189" customFormat="1" ht="18" customHeight="1">
      <c r="A99" s="140"/>
      <c r="B99" s="159"/>
      <c r="C99" s="190"/>
      <c r="D99" s="160"/>
      <c r="E99" s="161"/>
      <c r="F99" s="145"/>
      <c r="G99" s="183" t="s">
        <v>368</v>
      </c>
      <c r="H99" s="184" t="s">
        <v>369</v>
      </c>
      <c r="I99" s="185" t="s">
        <v>138</v>
      </c>
      <c r="J99" s="186" t="s">
        <v>169</v>
      </c>
      <c r="K99" s="186"/>
      <c r="L99" s="187" t="s">
        <v>140</v>
      </c>
      <c r="M99" s="151"/>
      <c r="N99" s="152">
        <f>SUM($AG99,$BO99)</f>
        <v>17</v>
      </c>
      <c r="O99" s="153">
        <f>SUM($BX99)</f>
        <v>19</v>
      </c>
      <c r="P99" s="153">
        <f>SUM($CV99)</f>
        <v>25</v>
      </c>
      <c r="Q99" s="80" t="s">
        <v>141</v>
      </c>
      <c r="R99" s="7">
        <v>0</v>
      </c>
      <c r="S99" s="7" t="s">
        <v>142</v>
      </c>
      <c r="T99" s="7">
        <v>0</v>
      </c>
      <c r="U99" s="7" t="s">
        <v>144</v>
      </c>
      <c r="V99" s="7">
        <v>2</v>
      </c>
      <c r="W99" s="7" t="s">
        <v>144</v>
      </c>
      <c r="X99" s="7">
        <v>2</v>
      </c>
      <c r="Y99" s="7" t="s">
        <v>143</v>
      </c>
      <c r="Z99" s="8">
        <v>1</v>
      </c>
      <c r="AA99" s="7" t="s">
        <v>141</v>
      </c>
      <c r="AB99" s="7">
        <v>0</v>
      </c>
      <c r="AC99" s="7" t="s">
        <v>182</v>
      </c>
      <c r="AD99" s="8">
        <v>3</v>
      </c>
      <c r="AE99" s="7" t="s">
        <v>149</v>
      </c>
      <c r="AF99" s="8">
        <v>2</v>
      </c>
      <c r="AG99" s="154">
        <f>SUM($R99,$T99,$V99,$X99,$Z99,$AB99,$AD99,$AF99)</f>
        <v>10</v>
      </c>
      <c r="AH99" s="20" t="s">
        <v>159</v>
      </c>
      <c r="AI99" s="20" t="s">
        <v>146</v>
      </c>
      <c r="AJ99" s="20">
        <v>3</v>
      </c>
      <c r="AK99" s="20" t="s">
        <v>148</v>
      </c>
      <c r="AL99" s="20" t="s">
        <v>147</v>
      </c>
      <c r="AM99" s="20">
        <v>3</v>
      </c>
      <c r="AN99" s="21" t="s">
        <v>198</v>
      </c>
      <c r="AO99" s="21" t="s">
        <v>199</v>
      </c>
      <c r="AP99" s="20">
        <v>3</v>
      </c>
      <c r="AQ99" s="20" t="s">
        <v>280</v>
      </c>
      <c r="AR99" s="20" t="s">
        <v>199</v>
      </c>
      <c r="AS99" s="20">
        <v>3</v>
      </c>
      <c r="AT99" s="20" t="s">
        <v>199</v>
      </c>
      <c r="AU99" s="20" t="s">
        <v>199</v>
      </c>
      <c r="AV99" s="20">
        <v>2</v>
      </c>
      <c r="AW99" s="20" t="s">
        <v>198</v>
      </c>
      <c r="AX99" s="20" t="s">
        <v>199</v>
      </c>
      <c r="AY99" s="20">
        <v>3</v>
      </c>
      <c r="AZ99" s="20" t="s">
        <v>146</v>
      </c>
      <c r="BA99" s="20" t="s">
        <v>147</v>
      </c>
      <c r="BB99" s="20">
        <v>3</v>
      </c>
      <c r="BC99" s="20" t="s">
        <v>145</v>
      </c>
      <c r="BD99" s="20" t="s">
        <v>145</v>
      </c>
      <c r="BE99" s="20">
        <v>1</v>
      </c>
      <c r="BF99" s="20" t="s">
        <v>146</v>
      </c>
      <c r="BG99" s="20" t="s">
        <v>147</v>
      </c>
      <c r="BH99" s="20">
        <v>3</v>
      </c>
      <c r="BI99" s="20" t="s">
        <v>163</v>
      </c>
      <c r="BJ99" s="20" t="s">
        <v>146</v>
      </c>
      <c r="BK99" s="20">
        <v>3</v>
      </c>
      <c r="BL99" s="20" t="s">
        <v>145</v>
      </c>
      <c r="BM99" s="20" t="s">
        <v>145</v>
      </c>
      <c r="BN99" s="20">
        <v>1</v>
      </c>
      <c r="BO99" s="155">
        <f>SUM(BN99,BK99,BH99,BE99,BB99,AY99,AV99,AS99,AP99,AM99,AJ99)*0.25</f>
        <v>7</v>
      </c>
      <c r="BP99" s="10" t="s">
        <v>159</v>
      </c>
      <c r="BQ99" s="11">
        <v>3</v>
      </c>
      <c r="BR99" s="10" t="s">
        <v>151</v>
      </c>
      <c r="BS99" s="10">
        <v>4</v>
      </c>
      <c r="BT99" s="10" t="s">
        <v>151</v>
      </c>
      <c r="BU99" s="10">
        <v>4</v>
      </c>
      <c r="BV99" s="10" t="s">
        <v>152</v>
      </c>
      <c r="BW99" s="11">
        <v>8</v>
      </c>
      <c r="BX99" s="122">
        <f>SUM($BQ99,$BS99,$BU99,$BW99)</f>
        <v>19</v>
      </c>
      <c r="BY99" s="188">
        <v>2</v>
      </c>
      <c r="BZ99" s="188">
        <v>1</v>
      </c>
      <c r="CA99" s="188">
        <v>1</v>
      </c>
      <c r="CB99" s="188">
        <v>6</v>
      </c>
      <c r="CC99" s="188">
        <v>7</v>
      </c>
      <c r="CD99" s="188">
        <v>4</v>
      </c>
      <c r="CE99" s="188">
        <v>10</v>
      </c>
      <c r="CF99" s="188">
        <v>3</v>
      </c>
      <c r="CG99" s="188">
        <v>4</v>
      </c>
      <c r="CH99" s="188">
        <v>4</v>
      </c>
      <c r="CI99" s="188">
        <v>6</v>
      </c>
      <c r="CJ99" s="3" t="s">
        <v>146</v>
      </c>
      <c r="CK99" s="4">
        <v>2</v>
      </c>
      <c r="CL99" s="3" t="s">
        <v>145</v>
      </c>
      <c r="CM99" s="3">
        <v>0</v>
      </c>
      <c r="CN99" s="3" t="s">
        <v>159</v>
      </c>
      <c r="CO99" s="4">
        <v>7</v>
      </c>
      <c r="CP99" s="3" t="s">
        <v>151</v>
      </c>
      <c r="CQ99" s="3">
        <v>3</v>
      </c>
      <c r="CR99" s="3" t="s">
        <v>154</v>
      </c>
      <c r="CS99" s="3">
        <v>10</v>
      </c>
      <c r="CT99" s="3" t="s">
        <v>149</v>
      </c>
      <c r="CU99" s="4">
        <v>3</v>
      </c>
      <c r="CV99" s="163">
        <f>SUM($CK99,$CM99,$CO99,$CQ99,$CS99,$CU99)</f>
        <v>25</v>
      </c>
      <c r="CW99" s="183" t="s">
        <v>368</v>
      </c>
    </row>
    <row r="100" spans="1:101" s="189" customFormat="1" ht="18" customHeight="1">
      <c r="A100" s="181" t="s">
        <v>135</v>
      </c>
      <c r="B100" s="159" t="s">
        <v>135</v>
      </c>
      <c r="C100" s="166" t="s">
        <v>135</v>
      </c>
      <c r="D100" s="160" t="s">
        <v>135</v>
      </c>
      <c r="E100" s="144" t="s">
        <v>135</v>
      </c>
      <c r="F100" s="145" t="s">
        <v>135</v>
      </c>
      <c r="G100" s="183" t="s">
        <v>370</v>
      </c>
      <c r="H100" s="184" t="s">
        <v>371</v>
      </c>
      <c r="I100" s="185" t="s">
        <v>157</v>
      </c>
      <c r="J100" s="186" t="s">
        <v>158</v>
      </c>
      <c r="K100" s="186"/>
      <c r="L100" s="187" t="s">
        <v>140</v>
      </c>
      <c r="M100" s="151" t="s">
        <v>135</v>
      </c>
      <c r="N100" s="152">
        <f>SUM($AG100,$BO100)</f>
        <v>56.25</v>
      </c>
      <c r="O100" s="153">
        <f>SUM($BX100)</f>
        <v>29</v>
      </c>
      <c r="P100" s="153">
        <f>SUM($CV100)</f>
        <v>26</v>
      </c>
      <c r="Q100" s="80" t="s">
        <v>151</v>
      </c>
      <c r="R100" s="7">
        <v>6</v>
      </c>
      <c r="S100" s="7" t="s">
        <v>182</v>
      </c>
      <c r="T100" s="8">
        <v>4</v>
      </c>
      <c r="U100" s="7" t="s">
        <v>141</v>
      </c>
      <c r="V100" s="7">
        <v>4</v>
      </c>
      <c r="W100" s="7" t="s">
        <v>144</v>
      </c>
      <c r="X100" s="7">
        <v>2</v>
      </c>
      <c r="Y100" s="7" t="s">
        <v>147</v>
      </c>
      <c r="Z100" s="7">
        <v>8</v>
      </c>
      <c r="AA100" s="7" t="s">
        <v>153</v>
      </c>
      <c r="AB100" s="7">
        <v>9</v>
      </c>
      <c r="AC100" s="7" t="s">
        <v>144</v>
      </c>
      <c r="AD100" s="7">
        <v>2</v>
      </c>
      <c r="AE100" s="7" t="s">
        <v>153</v>
      </c>
      <c r="AF100" s="7">
        <v>8</v>
      </c>
      <c r="AG100" s="154">
        <f>SUM($R100,$T100,$V100,$X100,$Z100,$AB100,$AD100,$AF100)</f>
        <v>43</v>
      </c>
      <c r="AH100" s="20" t="s">
        <v>154</v>
      </c>
      <c r="AI100" s="20" t="s">
        <v>153</v>
      </c>
      <c r="AJ100" s="20">
        <v>8</v>
      </c>
      <c r="AK100" s="20" t="s">
        <v>153</v>
      </c>
      <c r="AL100" s="20" t="s">
        <v>153</v>
      </c>
      <c r="AM100" s="20">
        <v>8</v>
      </c>
      <c r="AN100" s="21" t="s">
        <v>153</v>
      </c>
      <c r="AO100" s="21" t="s">
        <v>153</v>
      </c>
      <c r="AP100" s="20">
        <v>8</v>
      </c>
      <c r="AQ100" s="20" t="s">
        <v>153</v>
      </c>
      <c r="AR100" s="20" t="s">
        <v>151</v>
      </c>
      <c r="AS100" s="20">
        <v>5</v>
      </c>
      <c r="AT100" s="20" t="s">
        <v>147</v>
      </c>
      <c r="AU100" s="20" t="s">
        <v>147</v>
      </c>
      <c r="AV100" s="20">
        <v>3</v>
      </c>
      <c r="AW100" s="20" t="s">
        <v>153</v>
      </c>
      <c r="AX100" s="20" t="s">
        <v>151</v>
      </c>
      <c r="AY100" s="20">
        <v>5</v>
      </c>
      <c r="AZ100" s="20" t="s">
        <v>151</v>
      </c>
      <c r="BA100" s="20" t="s">
        <v>151</v>
      </c>
      <c r="BB100" s="20">
        <v>3</v>
      </c>
      <c r="BC100" s="20" t="s">
        <v>145</v>
      </c>
      <c r="BD100" s="20" t="s">
        <v>145</v>
      </c>
      <c r="BE100" s="20">
        <v>1</v>
      </c>
      <c r="BF100" s="20" t="s">
        <v>151</v>
      </c>
      <c r="BG100" s="20" t="s">
        <v>151</v>
      </c>
      <c r="BH100" s="20">
        <v>3</v>
      </c>
      <c r="BI100" s="20" t="s">
        <v>153</v>
      </c>
      <c r="BJ100" s="20" t="s">
        <v>153</v>
      </c>
      <c r="BK100" s="20">
        <v>8</v>
      </c>
      <c r="BL100" s="20" t="s">
        <v>145</v>
      </c>
      <c r="BM100" s="20" t="s">
        <v>145</v>
      </c>
      <c r="BN100" s="20">
        <v>1</v>
      </c>
      <c r="BO100" s="155">
        <f>SUM(BN100,BK100,BH100,BE100,BB100,AY100,AV100,AS100,AP100,AM100,AJ100)*0.25</f>
        <v>13.25</v>
      </c>
      <c r="BP100" s="10" t="s">
        <v>154</v>
      </c>
      <c r="BQ100" s="10">
        <v>10</v>
      </c>
      <c r="BR100" s="10" t="s">
        <v>159</v>
      </c>
      <c r="BS100" s="11">
        <v>5</v>
      </c>
      <c r="BT100" s="10" t="s">
        <v>153</v>
      </c>
      <c r="BU100" s="10">
        <v>6</v>
      </c>
      <c r="BV100" s="10" t="s">
        <v>152</v>
      </c>
      <c r="BW100" s="11">
        <v>8</v>
      </c>
      <c r="BX100" s="122">
        <f>SUM($BQ100,$BS100,$BU100,$BW100)</f>
        <v>29</v>
      </c>
      <c r="BY100" s="188">
        <v>11</v>
      </c>
      <c r="BZ100" s="188">
        <v>10</v>
      </c>
      <c r="CA100" s="188">
        <v>7</v>
      </c>
      <c r="CB100" s="188">
        <v>9</v>
      </c>
      <c r="CC100" s="188">
        <v>9</v>
      </c>
      <c r="CD100" s="188">
        <v>5</v>
      </c>
      <c r="CE100" s="188">
        <v>11</v>
      </c>
      <c r="CF100" s="188">
        <v>1</v>
      </c>
      <c r="CG100" s="188">
        <v>6</v>
      </c>
      <c r="CH100" s="188">
        <v>10</v>
      </c>
      <c r="CI100" s="188">
        <v>5</v>
      </c>
      <c r="CJ100" s="3" t="s">
        <v>146</v>
      </c>
      <c r="CK100" s="4">
        <v>2</v>
      </c>
      <c r="CL100" s="3" t="s">
        <v>145</v>
      </c>
      <c r="CM100" s="3">
        <v>0</v>
      </c>
      <c r="CN100" s="3" t="s">
        <v>151</v>
      </c>
      <c r="CO100" s="3">
        <v>5</v>
      </c>
      <c r="CP100" s="3" t="s">
        <v>151</v>
      </c>
      <c r="CQ100" s="3">
        <v>3</v>
      </c>
      <c r="CR100" s="3" t="s">
        <v>154</v>
      </c>
      <c r="CS100" s="3">
        <v>10</v>
      </c>
      <c r="CT100" s="3" t="s">
        <v>148</v>
      </c>
      <c r="CU100" s="4">
        <v>6</v>
      </c>
      <c r="CV100" s="163">
        <f>SUM($CK100,$CM100,$CO100,$CQ100,$CS100,$CU100)</f>
        <v>26</v>
      </c>
      <c r="CW100" s="183" t="s">
        <v>370</v>
      </c>
    </row>
    <row r="101" spans="1:101" s="189" customFormat="1" ht="18" customHeight="1">
      <c r="A101" s="181" t="s">
        <v>135</v>
      </c>
      <c r="B101" s="159" t="s">
        <v>135</v>
      </c>
      <c r="C101" s="166" t="s">
        <v>135</v>
      </c>
      <c r="D101" s="160" t="s">
        <v>135</v>
      </c>
      <c r="E101" s="144" t="s">
        <v>135</v>
      </c>
      <c r="F101" s="145" t="s">
        <v>135</v>
      </c>
      <c r="G101" s="183" t="s">
        <v>372</v>
      </c>
      <c r="H101" s="184" t="s">
        <v>373</v>
      </c>
      <c r="I101" s="185" t="s">
        <v>157</v>
      </c>
      <c r="J101" s="186" t="s">
        <v>158</v>
      </c>
      <c r="K101" s="186"/>
      <c r="L101" s="187" t="s">
        <v>140</v>
      </c>
      <c r="M101" s="151" t="s">
        <v>135</v>
      </c>
      <c r="N101" s="152">
        <f>SUM($AG101,$BO101)</f>
        <v>57</v>
      </c>
      <c r="O101" s="153">
        <f>SUM($BX101)</f>
        <v>22</v>
      </c>
      <c r="P101" s="153">
        <f>SUM($CV101)</f>
        <v>26</v>
      </c>
      <c r="Q101" s="80" t="s">
        <v>145</v>
      </c>
      <c r="R101" s="7">
        <v>1</v>
      </c>
      <c r="S101" s="7" t="s">
        <v>175</v>
      </c>
      <c r="T101" s="8">
        <v>7</v>
      </c>
      <c r="U101" s="7" t="s">
        <v>146</v>
      </c>
      <c r="V101" s="8">
        <v>8</v>
      </c>
      <c r="W101" s="7" t="s">
        <v>141</v>
      </c>
      <c r="X101" s="7">
        <v>4</v>
      </c>
      <c r="Y101" s="7" t="s">
        <v>147</v>
      </c>
      <c r="Z101" s="7">
        <v>8</v>
      </c>
      <c r="AA101" s="7" t="s">
        <v>151</v>
      </c>
      <c r="AB101" s="7">
        <v>7</v>
      </c>
      <c r="AC101" s="7" t="s">
        <v>141</v>
      </c>
      <c r="AD101" s="7">
        <v>4</v>
      </c>
      <c r="AE101" s="7" t="s">
        <v>153</v>
      </c>
      <c r="AF101" s="7">
        <v>8</v>
      </c>
      <c r="AG101" s="154">
        <f>SUM($R101,$T101,$V101,$X101,$Z101,$AB101,$AD101,$AF101)</f>
        <v>47</v>
      </c>
      <c r="AH101" s="20" t="s">
        <v>151</v>
      </c>
      <c r="AI101" s="20" t="s">
        <v>151</v>
      </c>
      <c r="AJ101" s="20">
        <v>3</v>
      </c>
      <c r="AK101" s="20" t="s">
        <v>153</v>
      </c>
      <c r="AL101" s="20" t="s">
        <v>151</v>
      </c>
      <c r="AM101" s="20">
        <v>5</v>
      </c>
      <c r="AN101" s="21" t="s">
        <v>147</v>
      </c>
      <c r="AO101" s="21" t="s">
        <v>147</v>
      </c>
      <c r="AP101" s="20">
        <v>3</v>
      </c>
      <c r="AQ101" s="20" t="s">
        <v>151</v>
      </c>
      <c r="AR101" s="20" t="s">
        <v>151</v>
      </c>
      <c r="AS101" s="20">
        <v>3</v>
      </c>
      <c r="AT101" s="20" t="s">
        <v>147</v>
      </c>
      <c r="AU101" s="20" t="s">
        <v>147</v>
      </c>
      <c r="AV101" s="20">
        <v>3</v>
      </c>
      <c r="AW101" s="20" t="s">
        <v>153</v>
      </c>
      <c r="AX101" s="20" t="s">
        <v>151</v>
      </c>
      <c r="AY101" s="20">
        <v>5</v>
      </c>
      <c r="AZ101" s="20" t="s">
        <v>151</v>
      </c>
      <c r="BA101" s="20" t="s">
        <v>151</v>
      </c>
      <c r="BB101" s="20">
        <v>3</v>
      </c>
      <c r="BC101" s="20" t="s">
        <v>145</v>
      </c>
      <c r="BD101" s="20" t="s">
        <v>145</v>
      </c>
      <c r="BE101" s="20">
        <v>1</v>
      </c>
      <c r="BF101" s="20" t="s">
        <v>153</v>
      </c>
      <c r="BG101" s="20" t="s">
        <v>151</v>
      </c>
      <c r="BH101" s="20">
        <v>5</v>
      </c>
      <c r="BI101" s="20" t="s">
        <v>154</v>
      </c>
      <c r="BJ101" s="20" t="s">
        <v>153</v>
      </c>
      <c r="BK101" s="20">
        <v>8</v>
      </c>
      <c r="BL101" s="20" t="s">
        <v>145</v>
      </c>
      <c r="BM101" s="20" t="s">
        <v>145</v>
      </c>
      <c r="BN101" s="20">
        <v>1</v>
      </c>
      <c r="BO101" s="155">
        <f>SUM(BN101,BK101,BH101,BE101,BB101,AY101,AV101,AS101,AP101,AM101,AJ101)*0.25</f>
        <v>10</v>
      </c>
      <c r="BP101" s="10" t="s">
        <v>153</v>
      </c>
      <c r="BQ101" s="10">
        <v>5</v>
      </c>
      <c r="BR101" s="10" t="s">
        <v>151</v>
      </c>
      <c r="BS101" s="10">
        <v>4</v>
      </c>
      <c r="BT101" s="10" t="s">
        <v>159</v>
      </c>
      <c r="BU101" s="11">
        <v>5</v>
      </c>
      <c r="BV101" s="10" t="s">
        <v>152</v>
      </c>
      <c r="BW101" s="11">
        <v>8</v>
      </c>
      <c r="BX101" s="122">
        <f>SUM($BQ101,$BS101,$BU101,$BW101)</f>
        <v>22</v>
      </c>
      <c r="BY101" s="188">
        <v>10</v>
      </c>
      <c r="BZ101" s="188">
        <v>9</v>
      </c>
      <c r="CA101" s="188">
        <v>3</v>
      </c>
      <c r="CB101" s="188">
        <v>7</v>
      </c>
      <c r="CC101" s="188">
        <v>9</v>
      </c>
      <c r="CD101" s="188">
        <v>6</v>
      </c>
      <c r="CE101" s="188">
        <v>11</v>
      </c>
      <c r="CF101" s="188">
        <v>1</v>
      </c>
      <c r="CG101" s="188">
        <v>8</v>
      </c>
      <c r="CH101" s="188">
        <v>10</v>
      </c>
      <c r="CI101" s="188">
        <v>5</v>
      </c>
      <c r="CJ101" s="3" t="s">
        <v>146</v>
      </c>
      <c r="CK101" s="4">
        <v>2</v>
      </c>
      <c r="CL101" s="3" t="s">
        <v>145</v>
      </c>
      <c r="CM101" s="3">
        <v>0</v>
      </c>
      <c r="CN101" s="3" t="s">
        <v>151</v>
      </c>
      <c r="CO101" s="3">
        <v>5</v>
      </c>
      <c r="CP101" s="3" t="s">
        <v>151</v>
      </c>
      <c r="CQ101" s="3">
        <v>3</v>
      </c>
      <c r="CR101" s="3" t="s">
        <v>154</v>
      </c>
      <c r="CS101" s="3">
        <v>10</v>
      </c>
      <c r="CT101" s="3" t="s">
        <v>148</v>
      </c>
      <c r="CU101" s="4">
        <v>6</v>
      </c>
      <c r="CV101" s="163">
        <f>SUM($CK101,$CM101,$CO101,$CQ101,$CS101,$CU101)</f>
        <v>26</v>
      </c>
      <c r="CW101" s="183" t="s">
        <v>372</v>
      </c>
    </row>
    <row r="102" spans="1:101" s="189" customFormat="1" ht="18" customHeight="1">
      <c r="A102" s="140"/>
      <c r="B102" s="159"/>
      <c r="C102" s="166" t="s">
        <v>135</v>
      </c>
      <c r="D102" s="160" t="s">
        <v>135</v>
      </c>
      <c r="E102" s="161"/>
      <c r="F102" s="145"/>
      <c r="G102" s="183" t="s">
        <v>374</v>
      </c>
      <c r="H102" s="184" t="s">
        <v>375</v>
      </c>
      <c r="I102" s="185" t="s">
        <v>157</v>
      </c>
      <c r="J102" s="186" t="s">
        <v>158</v>
      </c>
      <c r="K102" s="186"/>
      <c r="L102" s="187" t="s">
        <v>140</v>
      </c>
      <c r="M102" s="151"/>
      <c r="N102" s="152">
        <f>SUM($AG102,$BO102)</f>
        <v>16.25</v>
      </c>
      <c r="O102" s="153">
        <f>SUM($BX102)</f>
        <v>21</v>
      </c>
      <c r="P102" s="153">
        <f>SUM($CV102)</f>
        <v>25</v>
      </c>
      <c r="Q102" s="80" t="s">
        <v>141</v>
      </c>
      <c r="R102" s="7">
        <v>0</v>
      </c>
      <c r="S102" s="7" t="s">
        <v>142</v>
      </c>
      <c r="T102" s="7">
        <v>0</v>
      </c>
      <c r="U102" s="7" t="s">
        <v>141</v>
      </c>
      <c r="V102" s="7">
        <v>4</v>
      </c>
      <c r="W102" s="7" t="s">
        <v>144</v>
      </c>
      <c r="X102" s="7">
        <v>2</v>
      </c>
      <c r="Y102" s="7" t="s">
        <v>143</v>
      </c>
      <c r="Z102" s="8">
        <v>1</v>
      </c>
      <c r="AA102" s="7" t="s">
        <v>141</v>
      </c>
      <c r="AB102" s="7">
        <v>0</v>
      </c>
      <c r="AC102" s="7" t="s">
        <v>144</v>
      </c>
      <c r="AD102" s="7">
        <v>2</v>
      </c>
      <c r="AE102" s="7" t="s">
        <v>145</v>
      </c>
      <c r="AF102" s="7">
        <v>0</v>
      </c>
      <c r="AG102" s="154">
        <f>SUM($R102,$T102,$V102,$X102,$Z102,$AB102,$AD102,$AF102)</f>
        <v>9</v>
      </c>
      <c r="AH102" s="20" t="s">
        <v>151</v>
      </c>
      <c r="AI102" s="20" t="s">
        <v>151</v>
      </c>
      <c r="AJ102" s="20">
        <v>3</v>
      </c>
      <c r="AK102" s="20" t="s">
        <v>151</v>
      </c>
      <c r="AL102" s="20" t="s">
        <v>151</v>
      </c>
      <c r="AM102" s="20">
        <v>3</v>
      </c>
      <c r="AN102" s="21" t="s">
        <v>147</v>
      </c>
      <c r="AO102" s="21" t="s">
        <v>147</v>
      </c>
      <c r="AP102" s="20">
        <v>3</v>
      </c>
      <c r="AQ102" s="20" t="s">
        <v>151</v>
      </c>
      <c r="AR102" s="20" t="s">
        <v>151</v>
      </c>
      <c r="AS102" s="20">
        <v>3</v>
      </c>
      <c r="AT102" s="20" t="s">
        <v>147</v>
      </c>
      <c r="AU102" s="20" t="s">
        <v>147</v>
      </c>
      <c r="AV102" s="20">
        <v>3</v>
      </c>
      <c r="AW102" s="20" t="s">
        <v>151</v>
      </c>
      <c r="AX102" s="20" t="s">
        <v>151</v>
      </c>
      <c r="AY102" s="20">
        <v>3</v>
      </c>
      <c r="AZ102" s="20" t="s">
        <v>151</v>
      </c>
      <c r="BA102" s="20" t="s">
        <v>151</v>
      </c>
      <c r="BB102" s="20">
        <v>3</v>
      </c>
      <c r="BC102" s="20" t="s">
        <v>145</v>
      </c>
      <c r="BD102" s="20" t="s">
        <v>145</v>
      </c>
      <c r="BE102" s="20">
        <v>1</v>
      </c>
      <c r="BF102" s="20" t="s">
        <v>151</v>
      </c>
      <c r="BG102" s="20" t="s">
        <v>151</v>
      </c>
      <c r="BH102" s="20">
        <v>3</v>
      </c>
      <c r="BI102" s="20" t="s">
        <v>151</v>
      </c>
      <c r="BJ102" s="20" t="s">
        <v>151</v>
      </c>
      <c r="BK102" s="20">
        <v>3</v>
      </c>
      <c r="BL102" s="20" t="s">
        <v>145</v>
      </c>
      <c r="BM102" s="20" t="s">
        <v>145</v>
      </c>
      <c r="BN102" s="20">
        <v>1</v>
      </c>
      <c r="BO102" s="155">
        <f>SUM(BN102,BK102,BH102,BE102,BB102,AY102,AV102,AS102,AP102,AM102,AJ102)*0.25</f>
        <v>7.25</v>
      </c>
      <c r="BP102" s="10" t="s">
        <v>159</v>
      </c>
      <c r="BQ102" s="11">
        <v>3</v>
      </c>
      <c r="BR102" s="10" t="s">
        <v>153</v>
      </c>
      <c r="BS102" s="10">
        <v>6</v>
      </c>
      <c r="BT102" s="10" t="s">
        <v>151</v>
      </c>
      <c r="BU102" s="10">
        <v>4</v>
      </c>
      <c r="BV102" s="10" t="s">
        <v>152</v>
      </c>
      <c r="BW102" s="11">
        <v>8</v>
      </c>
      <c r="BX102" s="122">
        <f>SUM($BQ102,$BS102,$BU102,$BW102)</f>
        <v>21</v>
      </c>
      <c r="BY102" s="188">
        <v>11</v>
      </c>
      <c r="BZ102" s="188">
        <v>10</v>
      </c>
      <c r="CA102" s="188">
        <v>3</v>
      </c>
      <c r="CB102" s="188">
        <v>9</v>
      </c>
      <c r="CC102" s="188">
        <v>10</v>
      </c>
      <c r="CD102" s="188">
        <v>5</v>
      </c>
      <c r="CE102" s="188">
        <v>11</v>
      </c>
      <c r="CF102" s="188">
        <v>1</v>
      </c>
      <c r="CG102" s="188">
        <v>8</v>
      </c>
      <c r="CH102" s="188">
        <v>9</v>
      </c>
      <c r="CI102" s="188">
        <v>5</v>
      </c>
      <c r="CJ102" s="3" t="s">
        <v>146</v>
      </c>
      <c r="CK102" s="4">
        <v>2</v>
      </c>
      <c r="CL102" s="3" t="s">
        <v>145</v>
      </c>
      <c r="CM102" s="3">
        <v>0</v>
      </c>
      <c r="CN102" s="3" t="s">
        <v>151</v>
      </c>
      <c r="CO102" s="3">
        <v>5</v>
      </c>
      <c r="CP102" s="3" t="s">
        <v>159</v>
      </c>
      <c r="CQ102" s="4">
        <v>5</v>
      </c>
      <c r="CR102" s="3" t="s">
        <v>154</v>
      </c>
      <c r="CS102" s="3">
        <v>10</v>
      </c>
      <c r="CT102" s="3" t="s">
        <v>149</v>
      </c>
      <c r="CU102" s="4">
        <v>3</v>
      </c>
      <c r="CV102" s="163">
        <f>SUM($CK102,$CM102,$CO102,$CQ102,$CS102,$CU102)</f>
        <v>25</v>
      </c>
      <c r="CW102" s="183" t="s">
        <v>374</v>
      </c>
    </row>
    <row r="103" spans="1:101" s="189" customFormat="1" ht="18" customHeight="1">
      <c r="A103" s="140"/>
      <c r="B103" s="159"/>
      <c r="C103" s="190"/>
      <c r="D103" s="160"/>
      <c r="E103" s="144" t="s">
        <v>135</v>
      </c>
      <c r="F103" s="145" t="s">
        <v>135</v>
      </c>
      <c r="G103" s="183" t="s">
        <v>376</v>
      </c>
      <c r="H103" s="147" t="s">
        <v>377</v>
      </c>
      <c r="I103" s="185" t="s">
        <v>138</v>
      </c>
      <c r="J103" s="186" t="s">
        <v>139</v>
      </c>
      <c r="K103" s="186"/>
      <c r="L103" s="187" t="s">
        <v>140</v>
      </c>
      <c r="M103" s="151"/>
      <c r="N103" s="152">
        <f>SUM($AG103,$BO103)</f>
        <v>23.25</v>
      </c>
      <c r="O103" s="153">
        <f>SUM($BX103)</f>
        <v>19</v>
      </c>
      <c r="P103" s="153">
        <f>SUM($CV103)</f>
        <v>28</v>
      </c>
      <c r="Q103" s="80" t="s">
        <v>141</v>
      </c>
      <c r="R103" s="7">
        <v>0</v>
      </c>
      <c r="S103" s="7" t="s">
        <v>142</v>
      </c>
      <c r="T103" s="7">
        <v>0</v>
      </c>
      <c r="U103" s="7" t="s">
        <v>142</v>
      </c>
      <c r="V103" s="7">
        <v>0</v>
      </c>
      <c r="W103" s="7" t="s">
        <v>144</v>
      </c>
      <c r="X103" s="7">
        <v>2</v>
      </c>
      <c r="Y103" s="7" t="s">
        <v>141</v>
      </c>
      <c r="Z103" s="7">
        <v>6</v>
      </c>
      <c r="AA103" s="7" t="s">
        <v>145</v>
      </c>
      <c r="AB103" s="7">
        <v>2</v>
      </c>
      <c r="AC103" s="7" t="s">
        <v>144</v>
      </c>
      <c r="AD103" s="7">
        <v>2</v>
      </c>
      <c r="AE103" s="7" t="s">
        <v>149</v>
      </c>
      <c r="AF103" s="8">
        <v>2</v>
      </c>
      <c r="AG103" s="154">
        <f>SUM($R103,$T103,$V103,$X103,$Z103,$AB103,$AD103,$AF103)</f>
        <v>14</v>
      </c>
      <c r="AH103" s="20" t="s">
        <v>148</v>
      </c>
      <c r="AI103" s="20" t="s">
        <v>146</v>
      </c>
      <c r="AJ103" s="20">
        <v>3</v>
      </c>
      <c r="AK103" s="20" t="s">
        <v>148</v>
      </c>
      <c r="AL103" s="20" t="s">
        <v>147</v>
      </c>
      <c r="AM103" s="20">
        <v>3</v>
      </c>
      <c r="AN103" s="21" t="s">
        <v>146</v>
      </c>
      <c r="AO103" s="21" t="s">
        <v>147</v>
      </c>
      <c r="AP103" s="20">
        <v>3</v>
      </c>
      <c r="AQ103" s="20" t="s">
        <v>148</v>
      </c>
      <c r="AR103" s="20" t="s">
        <v>146</v>
      </c>
      <c r="AS103" s="20">
        <v>3</v>
      </c>
      <c r="AT103" s="20" t="s">
        <v>147</v>
      </c>
      <c r="AU103" s="20" t="s">
        <v>147</v>
      </c>
      <c r="AV103" s="20">
        <v>3</v>
      </c>
      <c r="AW103" s="20" t="s">
        <v>146</v>
      </c>
      <c r="AX103" s="20" t="s">
        <v>146</v>
      </c>
      <c r="AY103" s="20">
        <v>3</v>
      </c>
      <c r="AZ103" s="20" t="s">
        <v>146</v>
      </c>
      <c r="BA103" s="20" t="s">
        <v>146</v>
      </c>
      <c r="BB103" s="20">
        <v>3</v>
      </c>
      <c r="BC103" s="20" t="s">
        <v>150</v>
      </c>
      <c r="BD103" s="20" t="s">
        <v>149</v>
      </c>
      <c r="BE103" s="20">
        <v>3</v>
      </c>
      <c r="BF103" s="20" t="s">
        <v>148</v>
      </c>
      <c r="BG103" s="20" t="s">
        <v>146</v>
      </c>
      <c r="BH103" s="20">
        <v>3</v>
      </c>
      <c r="BI103" s="20" t="s">
        <v>152</v>
      </c>
      <c r="BJ103" s="20" t="s">
        <v>159</v>
      </c>
      <c r="BK103" s="20">
        <v>7</v>
      </c>
      <c r="BL103" s="20" t="s">
        <v>163</v>
      </c>
      <c r="BM103" s="20" t="s">
        <v>163</v>
      </c>
      <c r="BN103" s="20">
        <v>3</v>
      </c>
      <c r="BO103" s="155">
        <f>SUM(BN103,BK103,BH103,BE103,BB103,AY103,AV103,AS103,AP103,AM103,AJ103)*0.25</f>
        <v>9.25</v>
      </c>
      <c r="BP103" s="10" t="s">
        <v>159</v>
      </c>
      <c r="BQ103" s="11">
        <v>3</v>
      </c>
      <c r="BR103" s="10" t="s">
        <v>151</v>
      </c>
      <c r="BS103" s="10">
        <v>4</v>
      </c>
      <c r="BT103" s="10" t="s">
        <v>151</v>
      </c>
      <c r="BU103" s="10">
        <v>4</v>
      </c>
      <c r="BV103" s="10" t="s">
        <v>152</v>
      </c>
      <c r="BW103" s="11">
        <v>8</v>
      </c>
      <c r="BX103" s="122">
        <f>SUM($BQ103,$BS103,$BU103,$BW103)</f>
        <v>19</v>
      </c>
      <c r="BY103" s="188">
        <v>9</v>
      </c>
      <c r="BZ103" s="188">
        <v>7</v>
      </c>
      <c r="CA103" s="188">
        <v>6</v>
      </c>
      <c r="CB103" s="188">
        <v>10</v>
      </c>
      <c r="CC103" s="188">
        <v>5</v>
      </c>
      <c r="CD103" s="188">
        <v>4</v>
      </c>
      <c r="CE103" s="188">
        <v>6</v>
      </c>
      <c r="CF103" s="188">
        <v>3</v>
      </c>
      <c r="CG103" s="188">
        <v>6</v>
      </c>
      <c r="CH103" s="188">
        <v>6</v>
      </c>
      <c r="CI103" s="188">
        <v>9</v>
      </c>
      <c r="CJ103" s="3" t="s">
        <v>159</v>
      </c>
      <c r="CK103" s="4">
        <v>5</v>
      </c>
      <c r="CL103" s="3" t="s">
        <v>145</v>
      </c>
      <c r="CM103" s="3">
        <v>0</v>
      </c>
      <c r="CN103" s="3" t="s">
        <v>151</v>
      </c>
      <c r="CO103" s="3">
        <v>5</v>
      </c>
      <c r="CP103" s="3" t="s">
        <v>159</v>
      </c>
      <c r="CQ103" s="4">
        <v>5</v>
      </c>
      <c r="CR103" s="3" t="s">
        <v>154</v>
      </c>
      <c r="CS103" s="3">
        <v>10</v>
      </c>
      <c r="CT103" s="3" t="s">
        <v>149</v>
      </c>
      <c r="CU103" s="4">
        <v>3</v>
      </c>
      <c r="CV103" s="163">
        <f>SUM($CK103,$CM103,$CO103,$CQ103,$CS103,$CU103)</f>
        <v>28</v>
      </c>
      <c r="CW103" s="183" t="s">
        <v>376</v>
      </c>
    </row>
    <row r="104" spans="1:101" s="189" customFormat="1" ht="18" customHeight="1">
      <c r="A104" s="181" t="s">
        <v>135</v>
      </c>
      <c r="B104" s="159" t="s">
        <v>135</v>
      </c>
      <c r="C104" s="166" t="s">
        <v>135</v>
      </c>
      <c r="D104" s="160" t="s">
        <v>135</v>
      </c>
      <c r="E104" s="144" t="s">
        <v>135</v>
      </c>
      <c r="F104" s="145" t="s">
        <v>135</v>
      </c>
      <c r="G104" s="183" t="s">
        <v>378</v>
      </c>
      <c r="H104" s="147" t="s">
        <v>379</v>
      </c>
      <c r="I104" s="185" t="s">
        <v>138</v>
      </c>
      <c r="J104" s="186" t="s">
        <v>139</v>
      </c>
      <c r="K104" s="183" t="s">
        <v>380</v>
      </c>
      <c r="L104" s="187" t="s">
        <v>140</v>
      </c>
      <c r="M104" s="151"/>
      <c r="N104" s="152">
        <f>SUM($AG104,$BO104)</f>
        <v>47.75</v>
      </c>
      <c r="O104" s="153">
        <f>SUM($BX104)</f>
        <v>27</v>
      </c>
      <c r="P104" s="153">
        <f>SUM($CV104)</f>
        <v>29</v>
      </c>
      <c r="Q104" s="80" t="s">
        <v>141</v>
      </c>
      <c r="R104" s="7">
        <v>0</v>
      </c>
      <c r="S104" s="7" t="s">
        <v>151</v>
      </c>
      <c r="T104" s="7">
        <v>9</v>
      </c>
      <c r="U104" s="7" t="s">
        <v>142</v>
      </c>
      <c r="V104" s="7">
        <v>0</v>
      </c>
      <c r="W104" s="7" t="s">
        <v>144</v>
      </c>
      <c r="X104" s="7">
        <v>2</v>
      </c>
      <c r="Y104" s="7" t="s">
        <v>151</v>
      </c>
      <c r="Z104" s="7">
        <v>9</v>
      </c>
      <c r="AA104" s="7" t="s">
        <v>153</v>
      </c>
      <c r="AB104" s="7">
        <v>9</v>
      </c>
      <c r="AC104" s="7" t="s">
        <v>144</v>
      </c>
      <c r="AD104" s="7">
        <v>2</v>
      </c>
      <c r="AE104" s="7" t="s">
        <v>151</v>
      </c>
      <c r="AF104" s="7">
        <v>6</v>
      </c>
      <c r="AG104" s="154">
        <f>SUM($R104,$T104,$V104,$X104,$Z104,$AB104,$AD104,$AF104)</f>
        <v>37</v>
      </c>
      <c r="AH104" s="20" t="s">
        <v>147</v>
      </c>
      <c r="AI104" s="20" t="s">
        <v>147</v>
      </c>
      <c r="AJ104" s="20">
        <v>3</v>
      </c>
      <c r="AK104" s="20" t="s">
        <v>147</v>
      </c>
      <c r="AL104" s="20" t="s">
        <v>147</v>
      </c>
      <c r="AM104" s="20">
        <v>3</v>
      </c>
      <c r="AN104" s="21" t="s">
        <v>147</v>
      </c>
      <c r="AO104" s="21" t="s">
        <v>147</v>
      </c>
      <c r="AP104" s="20">
        <v>3</v>
      </c>
      <c r="AQ104" s="20" t="s">
        <v>153</v>
      </c>
      <c r="AR104" s="20" t="s">
        <v>153</v>
      </c>
      <c r="AS104" s="20">
        <v>8</v>
      </c>
      <c r="AT104" s="20" t="s">
        <v>147</v>
      </c>
      <c r="AU104" s="20" t="s">
        <v>147</v>
      </c>
      <c r="AV104" s="20">
        <v>3</v>
      </c>
      <c r="AW104" s="20" t="s">
        <v>147</v>
      </c>
      <c r="AX104" s="20" t="s">
        <v>147</v>
      </c>
      <c r="AY104" s="20">
        <v>3</v>
      </c>
      <c r="AZ104" s="20" t="s">
        <v>147</v>
      </c>
      <c r="BA104" s="20" t="s">
        <v>147</v>
      </c>
      <c r="BB104" s="20">
        <v>3</v>
      </c>
      <c r="BC104" s="20" t="s">
        <v>147</v>
      </c>
      <c r="BD104" s="20" t="s">
        <v>147</v>
      </c>
      <c r="BE104" s="20">
        <v>3</v>
      </c>
      <c r="BF104" s="20" t="s">
        <v>147</v>
      </c>
      <c r="BG104" s="20" t="s">
        <v>147</v>
      </c>
      <c r="BH104" s="20">
        <v>3</v>
      </c>
      <c r="BI104" s="20" t="s">
        <v>154</v>
      </c>
      <c r="BJ104" s="20" t="s">
        <v>154</v>
      </c>
      <c r="BK104" s="20">
        <v>10</v>
      </c>
      <c r="BL104" s="20" t="s">
        <v>145</v>
      </c>
      <c r="BM104" s="20" t="s">
        <v>145</v>
      </c>
      <c r="BN104" s="20">
        <v>1</v>
      </c>
      <c r="BO104" s="155">
        <f>SUM(BN104,BK104,BH104,BE104,BB104,AY104,AV104,AS104,AP104,AM104,AJ104)*0.25</f>
        <v>10.75</v>
      </c>
      <c r="BP104" s="10" t="s">
        <v>153</v>
      </c>
      <c r="BQ104" s="10">
        <v>5</v>
      </c>
      <c r="BR104" s="10" t="s">
        <v>152</v>
      </c>
      <c r="BS104" s="11">
        <v>8</v>
      </c>
      <c r="BT104" s="10" t="s">
        <v>153</v>
      </c>
      <c r="BU104" s="10">
        <v>6</v>
      </c>
      <c r="BV104" s="10" t="s">
        <v>152</v>
      </c>
      <c r="BW104" s="11">
        <v>8</v>
      </c>
      <c r="BX104" s="122">
        <f>SUM($BQ104,$BS104,$BU104,$BW104)</f>
        <v>27</v>
      </c>
      <c r="BY104" s="188">
        <v>5</v>
      </c>
      <c r="BZ104" s="188">
        <v>5</v>
      </c>
      <c r="CA104" s="188">
        <v>5</v>
      </c>
      <c r="CB104" s="188">
        <v>9</v>
      </c>
      <c r="CC104" s="188">
        <v>1</v>
      </c>
      <c r="CD104" s="188">
        <v>1</v>
      </c>
      <c r="CE104" s="188">
        <v>1</v>
      </c>
      <c r="CF104" s="188">
        <v>1</v>
      </c>
      <c r="CG104" s="188">
        <v>5</v>
      </c>
      <c r="CH104" s="188">
        <v>10</v>
      </c>
      <c r="CI104" s="188">
        <v>11</v>
      </c>
      <c r="CJ104" s="3" t="s">
        <v>159</v>
      </c>
      <c r="CK104" s="4">
        <v>5</v>
      </c>
      <c r="CL104" s="3" t="s">
        <v>145</v>
      </c>
      <c r="CM104" s="3">
        <v>0</v>
      </c>
      <c r="CN104" s="3" t="s">
        <v>151</v>
      </c>
      <c r="CO104" s="3">
        <v>5</v>
      </c>
      <c r="CP104" s="3" t="s">
        <v>151</v>
      </c>
      <c r="CQ104" s="3">
        <v>3</v>
      </c>
      <c r="CR104" s="3" t="s">
        <v>154</v>
      </c>
      <c r="CS104" s="3">
        <v>10</v>
      </c>
      <c r="CT104" s="3" t="s">
        <v>148</v>
      </c>
      <c r="CU104" s="4">
        <v>6</v>
      </c>
      <c r="CV104" s="163">
        <f>SUM($CK104,$CM104,$CO104,$CQ104,$CS104,$CU104)</f>
        <v>29</v>
      </c>
      <c r="CW104" s="183" t="s">
        <v>378</v>
      </c>
    </row>
    <row r="105" spans="1:101" s="189" customFormat="1" ht="18" customHeight="1">
      <c r="A105" s="181" t="s">
        <v>135</v>
      </c>
      <c r="B105" s="159" t="s">
        <v>135</v>
      </c>
      <c r="C105" s="166" t="s">
        <v>135</v>
      </c>
      <c r="D105" s="160" t="s">
        <v>135</v>
      </c>
      <c r="E105" s="212"/>
      <c r="F105" s="145"/>
      <c r="G105" s="183" t="s">
        <v>381</v>
      </c>
      <c r="H105" s="184" t="s">
        <v>382</v>
      </c>
      <c r="I105" s="185" t="s">
        <v>157</v>
      </c>
      <c r="J105" s="186" t="s">
        <v>158</v>
      </c>
      <c r="K105" s="186"/>
      <c r="L105" s="187" t="s">
        <v>140</v>
      </c>
      <c r="M105" s="151" t="s">
        <v>135</v>
      </c>
      <c r="N105" s="152">
        <f>SUM($AG105,$BO105)</f>
        <v>33.75</v>
      </c>
      <c r="O105" s="153">
        <f>SUM($BX105)</f>
        <v>21</v>
      </c>
      <c r="P105" s="153">
        <f>SUM($CV105)</f>
        <v>23</v>
      </c>
      <c r="Q105" s="80" t="s">
        <v>141</v>
      </c>
      <c r="R105" s="7">
        <v>0</v>
      </c>
      <c r="S105" s="7" t="s">
        <v>182</v>
      </c>
      <c r="T105" s="8">
        <v>4</v>
      </c>
      <c r="U105" s="7" t="s">
        <v>175</v>
      </c>
      <c r="V105" s="8">
        <v>5</v>
      </c>
      <c r="W105" s="7" t="s">
        <v>144</v>
      </c>
      <c r="X105" s="7">
        <v>2</v>
      </c>
      <c r="Y105" s="7" t="s">
        <v>141</v>
      </c>
      <c r="Z105" s="7">
        <v>6</v>
      </c>
      <c r="AA105" s="7" t="s">
        <v>151</v>
      </c>
      <c r="AB105" s="7">
        <v>7</v>
      </c>
      <c r="AC105" s="7" t="s">
        <v>144</v>
      </c>
      <c r="AD105" s="7">
        <v>2</v>
      </c>
      <c r="AE105" s="7" t="s">
        <v>145</v>
      </c>
      <c r="AF105" s="7">
        <v>0</v>
      </c>
      <c r="AG105" s="154">
        <f>SUM($R105,$T105,$V105,$X105,$Z105,$AB105,$AD105,$AF105)</f>
        <v>26</v>
      </c>
      <c r="AH105" s="20" t="s">
        <v>151</v>
      </c>
      <c r="AI105" s="20" t="s">
        <v>151</v>
      </c>
      <c r="AJ105" s="20">
        <v>3</v>
      </c>
      <c r="AK105" s="20" t="s">
        <v>151</v>
      </c>
      <c r="AL105" s="20" t="s">
        <v>151</v>
      </c>
      <c r="AM105" s="20">
        <v>3</v>
      </c>
      <c r="AN105" s="21" t="s">
        <v>151</v>
      </c>
      <c r="AO105" s="21" t="s">
        <v>151</v>
      </c>
      <c r="AP105" s="20">
        <v>3</v>
      </c>
      <c r="AQ105" s="20" t="s">
        <v>151</v>
      </c>
      <c r="AR105" s="20" t="s">
        <v>151</v>
      </c>
      <c r="AS105" s="20">
        <v>3</v>
      </c>
      <c r="AT105" s="20" t="s">
        <v>147</v>
      </c>
      <c r="AU105" s="20" t="s">
        <v>147</v>
      </c>
      <c r="AV105" s="20">
        <v>3</v>
      </c>
      <c r="AW105" s="20" t="s">
        <v>151</v>
      </c>
      <c r="AX105" s="20" t="s">
        <v>151</v>
      </c>
      <c r="AY105" s="20">
        <v>3</v>
      </c>
      <c r="AZ105" s="20" t="s">
        <v>151</v>
      </c>
      <c r="BA105" s="20" t="s">
        <v>151</v>
      </c>
      <c r="BB105" s="20">
        <v>3</v>
      </c>
      <c r="BC105" s="20" t="s">
        <v>145</v>
      </c>
      <c r="BD105" s="20" t="s">
        <v>145</v>
      </c>
      <c r="BE105" s="20">
        <v>1</v>
      </c>
      <c r="BF105" s="20" t="s">
        <v>151</v>
      </c>
      <c r="BG105" s="20" t="s">
        <v>151</v>
      </c>
      <c r="BH105" s="20">
        <v>3</v>
      </c>
      <c r="BI105" s="20" t="s">
        <v>151</v>
      </c>
      <c r="BJ105" s="20" t="s">
        <v>151</v>
      </c>
      <c r="BK105" s="20">
        <v>3</v>
      </c>
      <c r="BL105" s="20" t="s">
        <v>147</v>
      </c>
      <c r="BM105" s="20" t="s">
        <v>147</v>
      </c>
      <c r="BN105" s="20">
        <v>3</v>
      </c>
      <c r="BO105" s="155">
        <f>SUM(BN105,BK105,BH105,BE105,BB105,AY105,AV105,AS105,AP105,AM105,AJ105)*0.25</f>
        <v>7.75</v>
      </c>
      <c r="BP105" s="5" t="s">
        <v>159</v>
      </c>
      <c r="BQ105" s="11">
        <v>3</v>
      </c>
      <c r="BR105" s="5" t="s">
        <v>153</v>
      </c>
      <c r="BS105" s="10">
        <v>6</v>
      </c>
      <c r="BT105" s="5" t="s">
        <v>151</v>
      </c>
      <c r="BU105" s="10">
        <v>4</v>
      </c>
      <c r="BV105" s="5" t="s">
        <v>152</v>
      </c>
      <c r="BW105" s="11">
        <v>8</v>
      </c>
      <c r="BX105" s="122">
        <f>SUM($BQ105,$BS105,$BU105,$BW105)</f>
        <v>21</v>
      </c>
      <c r="BY105" s="188">
        <v>11</v>
      </c>
      <c r="BZ105" s="188">
        <v>10</v>
      </c>
      <c r="CA105" s="188">
        <v>8</v>
      </c>
      <c r="CB105" s="188">
        <v>9</v>
      </c>
      <c r="CC105" s="188">
        <v>10</v>
      </c>
      <c r="CD105" s="188">
        <v>7</v>
      </c>
      <c r="CE105" s="188">
        <v>11</v>
      </c>
      <c r="CF105" s="188">
        <v>1</v>
      </c>
      <c r="CG105" s="188">
        <v>6</v>
      </c>
      <c r="CH105" s="188">
        <v>9</v>
      </c>
      <c r="CI105" s="188">
        <v>5</v>
      </c>
      <c r="CJ105" s="3" t="s">
        <v>146</v>
      </c>
      <c r="CK105" s="4">
        <v>2</v>
      </c>
      <c r="CL105" s="3" t="s">
        <v>145</v>
      </c>
      <c r="CM105" s="3">
        <v>0</v>
      </c>
      <c r="CN105" s="3" t="s">
        <v>151</v>
      </c>
      <c r="CO105" s="3">
        <v>5</v>
      </c>
      <c r="CP105" s="3" t="s">
        <v>151</v>
      </c>
      <c r="CQ105" s="3">
        <v>3</v>
      </c>
      <c r="CR105" s="3" t="s">
        <v>154</v>
      </c>
      <c r="CS105" s="3">
        <v>10</v>
      </c>
      <c r="CT105" s="3" t="s">
        <v>149</v>
      </c>
      <c r="CU105" s="4">
        <v>3</v>
      </c>
      <c r="CV105" s="163">
        <f>SUM($CK105,$CM105,$CO105,$CQ105,$CS105,$CU105)</f>
        <v>23</v>
      </c>
      <c r="CW105" s="183" t="s">
        <v>381</v>
      </c>
    </row>
    <row r="106" spans="1:101" ht="61.5" customHeight="1">
      <c r="A106" s="218">
        <f t="shared" ref="A106:F106" si="0">COUNTA(A$8:A$105)</f>
        <v>51</v>
      </c>
      <c r="B106" s="219">
        <f t="shared" si="0"/>
        <v>49</v>
      </c>
      <c r="C106" s="220">
        <f t="shared" si="0"/>
        <v>58</v>
      </c>
      <c r="D106" s="221">
        <f t="shared" si="0"/>
        <v>57</v>
      </c>
      <c r="E106" s="222">
        <f t="shared" si="0"/>
        <v>43</v>
      </c>
      <c r="F106" s="104">
        <f t="shared" si="0"/>
        <v>42</v>
      </c>
      <c r="G106" s="223" t="s">
        <v>383</v>
      </c>
      <c r="H106" s="224">
        <f>COUNTA(H$8:H$105)</f>
        <v>98</v>
      </c>
      <c r="N106" s="227" t="s">
        <v>384</v>
      </c>
      <c r="O106" s="228" t="s">
        <v>385</v>
      </c>
      <c r="P106" s="229" t="s">
        <v>386</v>
      </c>
      <c r="Q106" s="230" t="s">
        <v>66</v>
      </c>
      <c r="R106" s="107" t="s">
        <v>66</v>
      </c>
      <c r="S106" s="231" t="s">
        <v>67</v>
      </c>
      <c r="T106" s="107" t="s">
        <v>67</v>
      </c>
      <c r="U106" s="231" t="s">
        <v>68</v>
      </c>
      <c r="V106" s="107" t="s">
        <v>68</v>
      </c>
      <c r="W106" s="231" t="s">
        <v>69</v>
      </c>
      <c r="X106" s="107" t="s">
        <v>69</v>
      </c>
      <c r="Y106" s="231" t="s">
        <v>70</v>
      </c>
      <c r="Z106" s="107" t="s">
        <v>70</v>
      </c>
      <c r="AA106" s="231" t="s">
        <v>71</v>
      </c>
      <c r="AB106" s="107" t="s">
        <v>71</v>
      </c>
      <c r="AC106" s="231" t="s">
        <v>72</v>
      </c>
      <c r="AD106" s="107" t="s">
        <v>72</v>
      </c>
      <c r="AE106" s="231" t="s">
        <v>73</v>
      </c>
      <c r="AF106" s="107" t="s">
        <v>73</v>
      </c>
      <c r="AH106" s="109" t="s">
        <v>74</v>
      </c>
      <c r="AI106" s="109" t="s">
        <v>75</v>
      </c>
      <c r="AJ106" s="110" t="s">
        <v>76</v>
      </c>
      <c r="AK106" s="109" t="s">
        <v>77</v>
      </c>
      <c r="AL106" s="109" t="s">
        <v>78</v>
      </c>
      <c r="AM106" s="110" t="s">
        <v>79</v>
      </c>
      <c r="AN106" s="109" t="s">
        <v>80</v>
      </c>
      <c r="AO106" s="109" t="s">
        <v>81</v>
      </c>
      <c r="AP106" s="110" t="s">
        <v>82</v>
      </c>
      <c r="AQ106" s="109" t="s">
        <v>83</v>
      </c>
      <c r="AR106" s="109" t="s">
        <v>84</v>
      </c>
      <c r="AS106" s="110" t="s">
        <v>85</v>
      </c>
      <c r="AT106" s="109" t="s">
        <v>86</v>
      </c>
      <c r="AU106" s="109" t="s">
        <v>87</v>
      </c>
      <c r="AV106" s="110" t="s">
        <v>88</v>
      </c>
      <c r="AW106" s="109" t="s">
        <v>89</v>
      </c>
      <c r="AX106" s="109" t="s">
        <v>90</v>
      </c>
      <c r="AY106" s="110" t="s">
        <v>91</v>
      </c>
      <c r="AZ106" s="109" t="s">
        <v>92</v>
      </c>
      <c r="BA106" s="109" t="s">
        <v>93</v>
      </c>
      <c r="BB106" s="110" t="s">
        <v>94</v>
      </c>
      <c r="BC106" s="109" t="s">
        <v>95</v>
      </c>
      <c r="BD106" s="109" t="s">
        <v>96</v>
      </c>
      <c r="BE106" s="110" t="s">
        <v>97</v>
      </c>
      <c r="BF106" s="109" t="s">
        <v>98</v>
      </c>
      <c r="BG106" s="109" t="s">
        <v>99</v>
      </c>
      <c r="BH106" s="110" t="s">
        <v>100</v>
      </c>
      <c r="BI106" s="109" t="s">
        <v>101</v>
      </c>
      <c r="BJ106" s="109" t="s">
        <v>102</v>
      </c>
      <c r="BK106" s="110" t="s">
        <v>103</v>
      </c>
      <c r="BL106" s="109" t="s">
        <v>104</v>
      </c>
      <c r="BM106" s="109" t="s">
        <v>105</v>
      </c>
      <c r="BN106" s="110" t="s">
        <v>106</v>
      </c>
      <c r="BP106" s="112" t="s">
        <v>107</v>
      </c>
      <c r="BQ106" s="113" t="s">
        <v>107</v>
      </c>
      <c r="BR106" s="112" t="s">
        <v>108</v>
      </c>
      <c r="BS106" s="113" t="s">
        <v>108</v>
      </c>
      <c r="BT106" s="112" t="s">
        <v>109</v>
      </c>
      <c r="BU106" s="113" t="s">
        <v>109</v>
      </c>
      <c r="BV106" s="112" t="s">
        <v>110</v>
      </c>
      <c r="BW106" s="113" t="s">
        <v>110</v>
      </c>
      <c r="BY106" s="112" t="s">
        <v>117</v>
      </c>
      <c r="BZ106" s="112" t="s">
        <v>118</v>
      </c>
      <c r="CA106" s="112" t="s">
        <v>119</v>
      </c>
      <c r="CB106" s="112" t="s">
        <v>120</v>
      </c>
      <c r="CC106" s="112" t="s">
        <v>121</v>
      </c>
      <c r="CD106" s="112" t="s">
        <v>122</v>
      </c>
      <c r="CE106" s="112" t="s">
        <v>123</v>
      </c>
      <c r="CF106" s="112" t="s">
        <v>124</v>
      </c>
      <c r="CG106" s="112" t="s">
        <v>125</v>
      </c>
      <c r="CH106" s="112" t="s">
        <v>126</v>
      </c>
      <c r="CI106" s="112" t="s">
        <v>127</v>
      </c>
      <c r="CJ106" s="121" t="s">
        <v>128</v>
      </c>
      <c r="CK106" s="17" t="s">
        <v>128</v>
      </c>
      <c r="CL106" s="121" t="s">
        <v>129</v>
      </c>
      <c r="CM106" s="17" t="s">
        <v>129</v>
      </c>
      <c r="CN106" s="121" t="s">
        <v>130</v>
      </c>
      <c r="CO106" s="17" t="s">
        <v>130</v>
      </c>
      <c r="CP106" s="121" t="s">
        <v>131</v>
      </c>
      <c r="CQ106" s="17" t="s">
        <v>131</v>
      </c>
      <c r="CR106" s="121" t="s">
        <v>132</v>
      </c>
      <c r="CS106" s="17" t="s">
        <v>132</v>
      </c>
      <c r="CT106" s="121" t="s">
        <v>133</v>
      </c>
      <c r="CU106" s="17" t="s">
        <v>133</v>
      </c>
    </row>
    <row r="107" spans="1:101" ht="53.25" customHeight="1">
      <c r="A107" s="164" t="s">
        <v>387</v>
      </c>
      <c r="B107" s="233" t="s">
        <v>388</v>
      </c>
      <c r="C107" s="234" t="s">
        <v>387</v>
      </c>
      <c r="D107" s="235" t="s">
        <v>388</v>
      </c>
      <c r="E107" s="236" t="s">
        <v>387</v>
      </c>
      <c r="F107" s="237" t="s">
        <v>388</v>
      </c>
      <c r="Q107" s="111" t="s">
        <v>115</v>
      </c>
      <c r="R107" s="110" t="s">
        <v>116</v>
      </c>
      <c r="S107" s="111" t="s">
        <v>115</v>
      </c>
      <c r="T107" s="110" t="s">
        <v>116</v>
      </c>
      <c r="U107" s="111" t="s">
        <v>115</v>
      </c>
      <c r="V107" s="110" t="s">
        <v>116</v>
      </c>
      <c r="W107" s="111" t="s">
        <v>115</v>
      </c>
      <c r="X107" s="110" t="s">
        <v>116</v>
      </c>
      <c r="Y107" s="111" t="s">
        <v>115</v>
      </c>
      <c r="Z107" s="110" t="s">
        <v>116</v>
      </c>
      <c r="AA107" s="111" t="s">
        <v>115</v>
      </c>
      <c r="AB107" s="110" t="s">
        <v>116</v>
      </c>
      <c r="AC107" s="111" t="s">
        <v>115</v>
      </c>
      <c r="AD107" s="110" t="s">
        <v>116</v>
      </c>
      <c r="AE107" s="111" t="s">
        <v>115</v>
      </c>
      <c r="AF107" s="110" t="s">
        <v>116</v>
      </c>
      <c r="AH107" s="109" t="s">
        <v>115</v>
      </c>
      <c r="AI107" s="109" t="s">
        <v>115</v>
      </c>
      <c r="AJ107" s="110" t="s">
        <v>116</v>
      </c>
      <c r="AK107" s="109" t="s">
        <v>115</v>
      </c>
      <c r="AL107" s="109" t="s">
        <v>115</v>
      </c>
      <c r="AM107" s="110" t="s">
        <v>116</v>
      </c>
      <c r="AN107" s="109" t="s">
        <v>115</v>
      </c>
      <c r="AO107" s="109" t="s">
        <v>115</v>
      </c>
      <c r="AP107" s="110" t="s">
        <v>116</v>
      </c>
      <c r="AQ107" s="109" t="s">
        <v>115</v>
      </c>
      <c r="AR107" s="109" t="s">
        <v>115</v>
      </c>
      <c r="AS107" s="110" t="s">
        <v>116</v>
      </c>
      <c r="AT107" s="109" t="s">
        <v>115</v>
      </c>
      <c r="AU107" s="109" t="s">
        <v>115</v>
      </c>
      <c r="AV107" s="110" t="s">
        <v>116</v>
      </c>
      <c r="AW107" s="109" t="s">
        <v>115</v>
      </c>
      <c r="AX107" s="109" t="s">
        <v>115</v>
      </c>
      <c r="AY107" s="110" t="s">
        <v>116</v>
      </c>
      <c r="AZ107" s="109" t="s">
        <v>115</v>
      </c>
      <c r="BA107" s="109" t="s">
        <v>115</v>
      </c>
      <c r="BB107" s="110" t="s">
        <v>116</v>
      </c>
      <c r="BC107" s="109" t="s">
        <v>115</v>
      </c>
      <c r="BD107" s="109" t="s">
        <v>115</v>
      </c>
      <c r="BE107" s="110" t="s">
        <v>116</v>
      </c>
      <c r="BF107" s="109" t="s">
        <v>115</v>
      </c>
      <c r="BG107" s="109" t="s">
        <v>115</v>
      </c>
      <c r="BH107" s="110" t="s">
        <v>116</v>
      </c>
      <c r="BI107" s="109" t="s">
        <v>115</v>
      </c>
      <c r="BJ107" s="109" t="s">
        <v>115</v>
      </c>
      <c r="BK107" s="110" t="s">
        <v>116</v>
      </c>
      <c r="BL107" s="109" t="s">
        <v>115</v>
      </c>
      <c r="BM107" s="109" t="s">
        <v>115</v>
      </c>
      <c r="BN107" s="110" t="s">
        <v>116</v>
      </c>
      <c r="BP107" s="112" t="s">
        <v>115</v>
      </c>
      <c r="BQ107" s="113" t="s">
        <v>116</v>
      </c>
      <c r="BR107" s="112" t="s">
        <v>115</v>
      </c>
      <c r="BS107" s="113" t="s">
        <v>116</v>
      </c>
      <c r="BT107" s="112" t="s">
        <v>115</v>
      </c>
      <c r="BU107" s="113" t="s">
        <v>116</v>
      </c>
      <c r="BV107" s="112" t="s">
        <v>115</v>
      </c>
      <c r="BW107" s="113" t="s">
        <v>116</v>
      </c>
      <c r="CJ107" s="241" t="s">
        <v>115</v>
      </c>
      <c r="CK107" s="226" t="s">
        <v>389</v>
      </c>
      <c r="CL107" s="241" t="s">
        <v>115</v>
      </c>
      <c r="CM107" s="226" t="s">
        <v>389</v>
      </c>
      <c r="CN107" s="241" t="s">
        <v>115</v>
      </c>
      <c r="CO107" s="226" t="s">
        <v>389</v>
      </c>
      <c r="CP107" s="241" t="s">
        <v>115</v>
      </c>
      <c r="CQ107" s="226" t="s">
        <v>389</v>
      </c>
      <c r="CR107" s="241" t="s">
        <v>115</v>
      </c>
      <c r="CS107" s="226" t="s">
        <v>389</v>
      </c>
      <c r="CT107" s="241" t="s">
        <v>115</v>
      </c>
      <c r="CU107" s="226" t="s">
        <v>389</v>
      </c>
    </row>
  </sheetData>
  <sortState xmlns:xlrd2="http://schemas.microsoft.com/office/spreadsheetml/2017/richdata2" ref="A8:CX105">
    <sortCondition ref="G8:G105"/>
  </sortState>
  <mergeCells count="66">
    <mergeCell ref="N1:N5"/>
    <mergeCell ref="O1:O5"/>
    <mergeCell ref="P1:P5"/>
    <mergeCell ref="A1:A6"/>
    <mergeCell ref="B1:B6"/>
    <mergeCell ref="C1:C6"/>
    <mergeCell ref="D1:D6"/>
    <mergeCell ref="K1:K6"/>
    <mergeCell ref="E1:E6"/>
    <mergeCell ref="F1:F6"/>
    <mergeCell ref="G1:G5"/>
    <mergeCell ref="H4:J5"/>
    <mergeCell ref="H1:J3"/>
    <mergeCell ref="L1:L6"/>
    <mergeCell ref="M1:M6"/>
    <mergeCell ref="AN1:AY3"/>
    <mergeCell ref="AT4:AV4"/>
    <mergeCell ref="AW4:AY4"/>
    <mergeCell ref="AC1:AD4"/>
    <mergeCell ref="AE1:AF4"/>
    <mergeCell ref="Q1:R4"/>
    <mergeCell ref="S1:T4"/>
    <mergeCell ref="U1:V4"/>
    <mergeCell ref="BZ1:BZ2"/>
    <mergeCell ref="BY1:BY2"/>
    <mergeCell ref="BR1:BS4"/>
    <mergeCell ref="BT1:BU4"/>
    <mergeCell ref="W1:X4"/>
    <mergeCell ref="Y1:Z4"/>
    <mergeCell ref="AA1:AB4"/>
    <mergeCell ref="AH4:AJ4"/>
    <mergeCell ref="AK4:AM4"/>
    <mergeCell ref="AN4:AP4"/>
    <mergeCell ref="AQ4:AS4"/>
    <mergeCell ref="AG1:AG6"/>
    <mergeCell ref="AH1:AM3"/>
    <mergeCell ref="CA1:CA2"/>
    <mergeCell ref="BY3:BY5"/>
    <mergeCell ref="AZ1:BN3"/>
    <mergeCell ref="BX1:BX6"/>
    <mergeCell ref="BZ3:BZ5"/>
    <mergeCell ref="CA3:CA5"/>
    <mergeCell ref="BL4:BN4"/>
    <mergeCell ref="BV1:BW4"/>
    <mergeCell ref="AZ4:BB4"/>
    <mergeCell ref="BC4:BE4"/>
    <mergeCell ref="BF4:BH4"/>
    <mergeCell ref="BI4:BK4"/>
    <mergeCell ref="BO1:BO6"/>
    <mergeCell ref="BP1:BQ4"/>
    <mergeCell ref="CE3:CE5"/>
    <mergeCell ref="CB1:CI2"/>
    <mergeCell ref="CF3:CF5"/>
    <mergeCell ref="CG3:CG5"/>
    <mergeCell ref="CH3:CH5"/>
    <mergeCell ref="CI3:CI5"/>
    <mergeCell ref="CB3:CB5"/>
    <mergeCell ref="CC3:CC5"/>
    <mergeCell ref="CD3:CD5"/>
    <mergeCell ref="CV1:CV6"/>
    <mergeCell ref="CP1:CQ5"/>
    <mergeCell ref="CR1:CS5"/>
    <mergeCell ref="CT1:CU5"/>
    <mergeCell ref="CJ1:CK5"/>
    <mergeCell ref="CL1:CM5"/>
    <mergeCell ref="CN1:CO5"/>
  </mergeCells>
  <conditionalFormatting sqref="Q8:Q16 Q18:Q104">
    <cfRule type="cellIs" dxfId="121" priority="237" operator="equal">
      <formula>"e"</formula>
    </cfRule>
    <cfRule type="cellIs" dxfId="120" priority="238" operator="between">
      <formula>"b"</formula>
      <formula>"c"</formula>
    </cfRule>
    <cfRule type="cellIs" dxfId="119" priority="239" operator="equal">
      <formula>"d"</formula>
    </cfRule>
    <cfRule type="cellIs" dxfId="118" priority="240" operator="equal">
      <formula>"a"</formula>
    </cfRule>
  </conditionalFormatting>
  <conditionalFormatting sqref="Q105">
    <cfRule type="cellIs" dxfId="117" priority="233" operator="equal">
      <formula>"e"</formula>
    </cfRule>
    <cfRule type="cellIs" dxfId="116" priority="234" operator="between">
      <formula>"b"</formula>
      <formula>"c"</formula>
    </cfRule>
    <cfRule type="cellIs" dxfId="115" priority="235" operator="equal">
      <formula>"d"</formula>
    </cfRule>
    <cfRule type="cellIs" dxfId="114" priority="236" operator="equal">
      <formula>"a"</formula>
    </cfRule>
  </conditionalFormatting>
  <conditionalFormatting sqref="U105">
    <cfRule type="containsBlanks" dxfId="113" priority="232">
      <formula>LEN(TRIM(U105))=0</formula>
    </cfRule>
  </conditionalFormatting>
  <conditionalFormatting sqref="BP105">
    <cfRule type="containsBlanks" dxfId="112" priority="138">
      <formula>LEN(TRIM(BP105))=0</formula>
    </cfRule>
  </conditionalFormatting>
  <conditionalFormatting sqref="CB105 CH105:CI105 CE105:CF105">
    <cfRule type="containsBlanks" dxfId="111" priority="130">
      <formula>LEN(TRIM(CB105))=0</formula>
    </cfRule>
  </conditionalFormatting>
  <conditionalFormatting sqref="BR105">
    <cfRule type="containsBlanks" dxfId="110" priority="137">
      <formula>LEN(TRIM(BR105))=0</formula>
    </cfRule>
  </conditionalFormatting>
  <conditionalFormatting sqref="BT105">
    <cfRule type="containsBlanks" dxfId="109" priority="136">
      <formula>LEN(TRIM(BT105))=0</formula>
    </cfRule>
  </conditionalFormatting>
  <conditionalFormatting sqref="BV105">
    <cfRule type="containsBlanks" dxfId="108" priority="135">
      <formula>LEN(TRIM(BV105))=0</formula>
    </cfRule>
  </conditionalFormatting>
  <conditionalFormatting sqref="CJ105">
    <cfRule type="containsBlanks" dxfId="107" priority="129">
      <formula>LEN(TRIM(CJ105))=0</formula>
    </cfRule>
  </conditionalFormatting>
  <conditionalFormatting sqref="CL105">
    <cfRule type="containsBlanks" dxfId="106" priority="128">
      <formula>LEN(TRIM(CL105))=0</formula>
    </cfRule>
  </conditionalFormatting>
  <conditionalFormatting sqref="CT105">
    <cfRule type="containsBlanks" dxfId="105" priority="127">
      <formula>LEN(TRIM(CT105))=0</formula>
    </cfRule>
  </conditionalFormatting>
  <conditionalFormatting sqref="O8:O16 O28:O41 O43:O61 O77:O90 O98:O105 O18:O23">
    <cfRule type="cellIs" dxfId="104" priority="122" operator="greaterThanOrEqual">
      <formula>$N$6</formula>
    </cfRule>
  </conditionalFormatting>
  <conditionalFormatting sqref="P8:P16 P18:P105">
    <cfRule type="cellIs" dxfId="103" priority="118" operator="greaterThanOrEqual">
      <formula>$P$6</formula>
    </cfRule>
  </conditionalFormatting>
  <conditionalFormatting sqref="O8:O16 O18:O105">
    <cfRule type="cellIs" dxfId="102" priority="117" operator="greaterThanOrEqual">
      <formula>$O$6</formula>
    </cfRule>
  </conditionalFormatting>
  <conditionalFormatting sqref="N8:N16 N18:N105">
    <cfRule type="cellIs" dxfId="101" priority="116" operator="greaterThanOrEqual">
      <formula>$N$6</formula>
    </cfRule>
  </conditionalFormatting>
  <conditionalFormatting sqref="BY8:CI16 CB105 CH105:CI105 CE105:CF105 BY18:CI104">
    <cfRule type="cellIs" dxfId="100" priority="134" operator="between">
      <formula>9</formula>
      <formula>11</formula>
    </cfRule>
  </conditionalFormatting>
  <conditionalFormatting sqref="BY8:CI16 CB105 CH105:CI105 CE105:CF105 BY18:CI104">
    <cfRule type="cellIs" dxfId="99" priority="132" operator="between">
      <formula>1</formula>
      <formula>4</formula>
    </cfRule>
  </conditionalFormatting>
  <conditionalFormatting sqref="BY8:CI16 CB105 CH105:CI105 CE105:CF105 BY18:CI104">
    <cfRule type="cellIs" dxfId="98" priority="133" operator="between">
      <formula>5</formula>
      <formula>8</formula>
    </cfRule>
  </conditionalFormatting>
  <conditionalFormatting sqref="Q17">
    <cfRule type="cellIs" dxfId="97" priority="108" operator="equal">
      <formula>"e"</formula>
    </cfRule>
    <cfRule type="cellIs" dxfId="96" priority="109" operator="between">
      <formula>"b"</formula>
      <formula>"c"</formula>
    </cfRule>
    <cfRule type="cellIs" dxfId="95" priority="110" operator="equal">
      <formula>"d"</formula>
    </cfRule>
    <cfRule type="cellIs" dxfId="94" priority="111" operator="equal">
      <formula>"a"</formula>
    </cfRule>
  </conditionalFormatting>
  <conditionalFormatting sqref="AH17:AI17">
    <cfRule type="cellIs" dxfId="93" priority="104" stopIfTrue="1" operator="between">
      <formula>6</formula>
      <formula>7</formula>
    </cfRule>
    <cfRule type="cellIs" dxfId="92" priority="105" stopIfTrue="1" operator="between">
      <formula>8</formula>
      <formula>9</formula>
    </cfRule>
    <cfRule type="cellIs" dxfId="91" priority="106" stopIfTrue="1" operator="equal">
      <formula>10</formula>
    </cfRule>
    <cfRule type="cellIs" dxfId="90" priority="107" operator="between">
      <formula>2</formula>
      <formula>5</formula>
    </cfRule>
  </conditionalFormatting>
  <conditionalFormatting sqref="AK17:AL17">
    <cfRule type="cellIs" dxfId="89" priority="100" stopIfTrue="1" operator="between">
      <formula>6</formula>
      <formula>7</formula>
    </cfRule>
    <cfRule type="cellIs" dxfId="88" priority="101" stopIfTrue="1" operator="between">
      <formula>8</formula>
      <formula>9</formula>
    </cfRule>
    <cfRule type="cellIs" dxfId="87" priority="102" stopIfTrue="1" operator="equal">
      <formula>10</formula>
    </cfRule>
    <cfRule type="cellIs" dxfId="86" priority="103" operator="between">
      <formula>2</formula>
      <formula>5</formula>
    </cfRule>
  </conditionalFormatting>
  <conditionalFormatting sqref="AN17:AO17">
    <cfRule type="cellIs" dxfId="85" priority="96" stopIfTrue="1" operator="between">
      <formula>6</formula>
      <formula>7</formula>
    </cfRule>
    <cfRule type="cellIs" dxfId="84" priority="97" stopIfTrue="1" operator="between">
      <formula>8</formula>
      <formula>9</formula>
    </cfRule>
    <cfRule type="cellIs" dxfId="83" priority="98" stopIfTrue="1" operator="equal">
      <formula>10</formula>
    </cfRule>
    <cfRule type="cellIs" dxfId="82" priority="99" operator="between">
      <formula>2</formula>
      <formula>5</formula>
    </cfRule>
  </conditionalFormatting>
  <conditionalFormatting sqref="AQ17:AR17">
    <cfRule type="cellIs" dxfId="81" priority="92" stopIfTrue="1" operator="between">
      <formula>6</formula>
      <formula>7</formula>
    </cfRule>
    <cfRule type="cellIs" dxfId="80" priority="93" stopIfTrue="1" operator="between">
      <formula>8</formula>
      <formula>9</formula>
    </cfRule>
    <cfRule type="cellIs" dxfId="79" priority="94" stopIfTrue="1" operator="equal">
      <formula>10</formula>
    </cfRule>
    <cfRule type="cellIs" dxfId="78" priority="95" operator="between">
      <formula>2</formula>
      <formula>5</formula>
    </cfRule>
  </conditionalFormatting>
  <conditionalFormatting sqref="AT17:AU17">
    <cfRule type="cellIs" dxfId="77" priority="88" stopIfTrue="1" operator="between">
      <formula>6</formula>
      <formula>7</formula>
    </cfRule>
    <cfRule type="cellIs" dxfId="76" priority="89" stopIfTrue="1" operator="between">
      <formula>8</formula>
      <formula>9</formula>
    </cfRule>
    <cfRule type="cellIs" dxfId="75" priority="90" stopIfTrue="1" operator="equal">
      <formula>10</formula>
    </cfRule>
    <cfRule type="cellIs" dxfId="74" priority="91" operator="between">
      <formula>2</formula>
      <formula>5</formula>
    </cfRule>
  </conditionalFormatting>
  <conditionalFormatting sqref="AW17:AX17">
    <cfRule type="cellIs" dxfId="73" priority="84" stopIfTrue="1" operator="between">
      <formula>6</formula>
      <formula>7</formula>
    </cfRule>
    <cfRule type="cellIs" dxfId="72" priority="85" stopIfTrue="1" operator="between">
      <formula>8</formula>
      <formula>9</formula>
    </cfRule>
    <cfRule type="cellIs" dxfId="71" priority="86" stopIfTrue="1" operator="equal">
      <formula>10</formula>
    </cfRule>
    <cfRule type="cellIs" dxfId="70" priority="87" operator="between">
      <formula>2</formula>
      <formula>5</formula>
    </cfRule>
  </conditionalFormatting>
  <conditionalFormatting sqref="AZ17:BA17">
    <cfRule type="cellIs" dxfId="69" priority="80" stopIfTrue="1" operator="between">
      <formula>6</formula>
      <formula>7</formula>
    </cfRule>
    <cfRule type="cellIs" dxfId="68" priority="81" stopIfTrue="1" operator="between">
      <formula>8</formula>
      <formula>9</formula>
    </cfRule>
    <cfRule type="cellIs" dxfId="67" priority="82" stopIfTrue="1" operator="equal">
      <formula>10</formula>
    </cfRule>
    <cfRule type="cellIs" dxfId="66" priority="83" operator="between">
      <formula>2</formula>
      <formula>5</formula>
    </cfRule>
  </conditionalFormatting>
  <conditionalFormatting sqref="BC17:BD17">
    <cfRule type="cellIs" dxfId="65" priority="76" stopIfTrue="1" operator="between">
      <formula>6</formula>
      <formula>7</formula>
    </cfRule>
    <cfRule type="cellIs" dxfId="64" priority="77" stopIfTrue="1" operator="between">
      <formula>8</formula>
      <formula>9</formula>
    </cfRule>
    <cfRule type="cellIs" dxfId="63" priority="78" stopIfTrue="1" operator="equal">
      <formula>10</formula>
    </cfRule>
    <cfRule type="cellIs" dxfId="62" priority="79" operator="between">
      <formula>2</formula>
      <formula>5</formula>
    </cfRule>
  </conditionalFormatting>
  <conditionalFormatting sqref="BF17:BG17">
    <cfRule type="cellIs" dxfId="61" priority="72" stopIfTrue="1" operator="between">
      <formula>6</formula>
      <formula>7</formula>
    </cfRule>
    <cfRule type="cellIs" dxfId="60" priority="73" stopIfTrue="1" operator="between">
      <formula>8</formula>
      <formula>9</formula>
    </cfRule>
    <cfRule type="cellIs" dxfId="59" priority="74" stopIfTrue="1" operator="equal">
      <formula>10</formula>
    </cfRule>
    <cfRule type="cellIs" dxfId="58" priority="75" operator="between">
      <formula>2</formula>
      <formula>5</formula>
    </cfRule>
  </conditionalFormatting>
  <conditionalFormatting sqref="BI17:BJ17">
    <cfRule type="cellIs" dxfId="57" priority="68" stopIfTrue="1" operator="between">
      <formula>6</formula>
      <formula>7</formula>
    </cfRule>
    <cfRule type="cellIs" dxfId="56" priority="69" stopIfTrue="1" operator="between">
      <formula>8</formula>
      <formula>9</formula>
    </cfRule>
    <cfRule type="cellIs" dxfId="55" priority="70" stopIfTrue="1" operator="equal">
      <formula>10</formula>
    </cfRule>
    <cfRule type="cellIs" dxfId="54" priority="71" operator="between">
      <formula>2</formula>
      <formula>5</formula>
    </cfRule>
  </conditionalFormatting>
  <conditionalFormatting sqref="BL17:BM17">
    <cfRule type="cellIs" dxfId="53" priority="64" stopIfTrue="1" operator="between">
      <formula>6</formula>
      <formula>7</formula>
    </cfRule>
    <cfRule type="cellIs" dxfId="52" priority="65" stopIfTrue="1" operator="between">
      <formula>8</formula>
      <formula>9</formula>
    </cfRule>
    <cfRule type="cellIs" dxfId="51" priority="66" stopIfTrue="1" operator="equal">
      <formula>10</formula>
    </cfRule>
    <cfRule type="cellIs" dxfId="50" priority="67" operator="between">
      <formula>2</formula>
      <formula>5</formula>
    </cfRule>
  </conditionalFormatting>
  <conditionalFormatting sqref="O17">
    <cfRule type="cellIs" dxfId="49" priority="60" operator="greaterThanOrEqual">
      <formula>$N$6</formula>
    </cfRule>
  </conditionalFormatting>
  <conditionalFormatting sqref="P17">
    <cfRule type="cellIs" dxfId="48" priority="59" operator="greaterThanOrEqual">
      <formula>$P$6</formula>
    </cfRule>
  </conditionalFormatting>
  <conditionalFormatting sqref="O17">
    <cfRule type="cellIs" dxfId="47" priority="58" operator="greaterThanOrEqual">
      <formula>$O$6</formula>
    </cfRule>
  </conditionalFormatting>
  <conditionalFormatting sqref="N17">
    <cfRule type="cellIs" dxfId="46" priority="57" operator="greaterThanOrEqual">
      <formula>$N$6</formula>
    </cfRule>
  </conditionalFormatting>
  <conditionalFormatting sqref="AJ17:BN17">
    <cfRule type="cellIs" dxfId="45" priority="53" operator="between">
      <formula>2</formula>
      <formula>5</formula>
    </cfRule>
    <cfRule type="cellIs" dxfId="44" priority="54" operator="between">
      <formula>6</formula>
      <formula>7</formula>
    </cfRule>
    <cfRule type="cellIs" dxfId="43" priority="55" operator="between">
      <formula>8</formula>
      <formula>9</formula>
    </cfRule>
    <cfRule type="cellIs" dxfId="42" priority="56" operator="equal">
      <formula>10</formula>
    </cfRule>
  </conditionalFormatting>
  <conditionalFormatting sqref="BY17:CI17">
    <cfRule type="cellIs" dxfId="41" priority="63" operator="between">
      <formula>9</formula>
      <formula>11</formula>
    </cfRule>
  </conditionalFormatting>
  <conditionalFormatting sqref="BY17:CI17">
    <cfRule type="cellIs" dxfId="40" priority="61" operator="between">
      <formula>1</formula>
      <formula>4</formula>
    </cfRule>
  </conditionalFormatting>
  <conditionalFormatting sqref="BY17:CI17">
    <cfRule type="cellIs" dxfId="39" priority="62" operator="between">
      <formula>5</formula>
      <formula>8</formula>
    </cfRule>
  </conditionalFormatting>
  <conditionalFormatting sqref="AH8:BN105">
    <cfRule type="cellIs" dxfId="38" priority="52" operator="between">
      <formula>2</formula>
      <formula>5</formula>
    </cfRule>
    <cfRule type="cellIs" dxfId="37" priority="51" stopIfTrue="1" operator="equal">
      <formula>10</formula>
    </cfRule>
    <cfRule type="cellIs" dxfId="36" priority="50" stopIfTrue="1" operator="between">
      <formula>8</formula>
      <formula>9</formula>
    </cfRule>
    <cfRule type="cellIs" dxfId="35" priority="49" stopIfTrue="1" operator="between">
      <formula>6</formula>
      <formula>7</formula>
    </cfRule>
  </conditionalFormatting>
  <printOptions gridLines="1"/>
  <pageMargins left="0.25" right="0.25" top="0.75" bottom="0.75" header="0.3" footer="0.3"/>
  <pageSetup paperSize="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8C478-4D55-4607-A8E0-0E8DF0BBE7FA}">
  <dimension ref="A1:D11"/>
  <sheetViews>
    <sheetView workbookViewId="0">
      <selection activeCell="A11" sqref="A11"/>
    </sheetView>
  </sheetViews>
  <sheetFormatPr defaultRowHeight="15"/>
  <cols>
    <col min="1" max="1" width="36.5703125" bestFit="1" customWidth="1"/>
    <col min="2" max="2" width="42.85546875" customWidth="1"/>
    <col min="3" max="3" width="17.85546875" customWidth="1"/>
    <col min="4" max="4" width="56.85546875" customWidth="1"/>
  </cols>
  <sheetData>
    <row r="1" spans="1:4" ht="15.75">
      <c r="A1" s="85" t="s">
        <v>111</v>
      </c>
      <c r="B1" s="86" t="s">
        <v>112</v>
      </c>
      <c r="C1" s="87" t="s">
        <v>114</v>
      </c>
    </row>
    <row r="2" spans="1:4">
      <c r="A2" s="14" t="s">
        <v>183</v>
      </c>
      <c r="B2" s="1" t="s">
        <v>184</v>
      </c>
      <c r="C2" s="15" t="s">
        <v>157</v>
      </c>
      <c r="D2" t="s">
        <v>390</v>
      </c>
    </row>
    <row r="3" spans="1:4">
      <c r="A3" s="14" t="s">
        <v>325</v>
      </c>
      <c r="B3" s="2" t="s">
        <v>326</v>
      </c>
      <c r="C3" s="16" t="s">
        <v>157</v>
      </c>
      <c r="D3" t="s">
        <v>390</v>
      </c>
    </row>
    <row r="4" spans="1:4">
      <c r="A4" s="14" t="s">
        <v>187</v>
      </c>
      <c r="B4" s="2" t="s">
        <v>188</v>
      </c>
      <c r="C4" s="16" t="s">
        <v>157</v>
      </c>
      <c r="D4" t="s">
        <v>390</v>
      </c>
    </row>
    <row r="5" spans="1:4">
      <c r="A5" s="88" t="s">
        <v>161</v>
      </c>
      <c r="B5" s="89" t="s">
        <v>162</v>
      </c>
      <c r="C5" s="15" t="s">
        <v>138</v>
      </c>
    </row>
    <row r="6" spans="1:4">
      <c r="A6" s="14" t="s">
        <v>337</v>
      </c>
      <c r="B6" s="2" t="s">
        <v>338</v>
      </c>
      <c r="C6" s="16" t="s">
        <v>157</v>
      </c>
      <c r="D6" t="s">
        <v>390</v>
      </c>
    </row>
    <row r="7" spans="1:4">
      <c r="A7" s="14" t="s">
        <v>289</v>
      </c>
      <c r="B7" s="2" t="s">
        <v>290</v>
      </c>
      <c r="C7" s="16" t="s">
        <v>157</v>
      </c>
      <c r="D7" t="s">
        <v>390</v>
      </c>
    </row>
    <row r="8" spans="1:4">
      <c r="A8" s="14" t="s">
        <v>345</v>
      </c>
      <c r="B8" s="2" t="s">
        <v>346</v>
      </c>
      <c r="C8" s="16" t="s">
        <v>157</v>
      </c>
      <c r="D8" t="s">
        <v>390</v>
      </c>
    </row>
    <row r="9" spans="1:4">
      <c r="A9" s="14" t="s">
        <v>218</v>
      </c>
      <c r="B9" s="2" t="s">
        <v>219</v>
      </c>
      <c r="C9" s="16" t="s">
        <v>157</v>
      </c>
      <c r="D9" t="s">
        <v>390</v>
      </c>
    </row>
    <row r="10" spans="1:4">
      <c r="A10" s="14" t="s">
        <v>311</v>
      </c>
      <c r="B10" s="2" t="s">
        <v>312</v>
      </c>
      <c r="C10" s="16" t="s">
        <v>157</v>
      </c>
      <c r="D10" t="s">
        <v>390</v>
      </c>
    </row>
    <row r="11" spans="1:4">
      <c r="A11" s="14" t="s">
        <v>228</v>
      </c>
      <c r="B11" s="2" t="s">
        <v>229</v>
      </c>
      <c r="C11" s="16" t="s">
        <v>138</v>
      </c>
      <c r="D11" t="s">
        <v>390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CC74B-92B0-4B8C-BD50-6FAE2BC33130}">
  <sheetPr>
    <tabColor rgb="FFFFFF00"/>
    <pageSetUpPr fitToPage="1"/>
  </sheetPr>
  <dimension ref="A1:CD101"/>
  <sheetViews>
    <sheetView zoomScale="80" zoomScaleNormal="80" workbookViewId="0">
      <selection activeCell="E1" sqref="E1:E3"/>
    </sheetView>
  </sheetViews>
  <sheetFormatPr defaultColWidth="11.7109375" defaultRowHeight="14.45" customHeight="1"/>
  <cols>
    <col min="1" max="1" width="32.140625" style="33" customWidth="1"/>
    <col min="2" max="2" width="34.42578125" style="26" customWidth="1"/>
    <col min="3" max="3" width="6.7109375" style="304" customWidth="1"/>
    <col min="4" max="4" width="6.7109375" style="32" customWidth="1"/>
    <col min="5" max="5" width="6.7109375" style="308" customWidth="1"/>
    <col min="6" max="6" width="13.7109375" style="25" customWidth="1"/>
    <col min="7" max="7" width="20.5703125" style="24" customWidth="1"/>
    <col min="8" max="8" width="18.85546875" style="24" customWidth="1"/>
    <col min="9" max="9" width="9.140625" style="24" customWidth="1"/>
    <col min="10" max="10" width="10.7109375" style="24" customWidth="1"/>
    <col min="11" max="17" width="10.7109375" style="30" customWidth="1"/>
    <col min="18" max="46" width="9.7109375" style="24" customWidth="1"/>
    <col min="47" max="47" width="9.7109375" style="31" customWidth="1"/>
    <col min="48" max="49" width="9.7109375" style="24" customWidth="1"/>
    <col min="50" max="50" width="9.7109375" style="31" customWidth="1"/>
    <col min="51" max="54" width="11.7109375" style="30" customWidth="1"/>
    <col min="55" max="65" width="5.7109375" style="24" customWidth="1"/>
    <col min="66" max="68" width="10.7109375" style="30" customWidth="1"/>
    <col min="69" max="69" width="10.7109375" style="29" customWidth="1"/>
    <col min="70" max="70" width="10.7109375" style="30" customWidth="1"/>
    <col min="71" max="71" width="10.7109375" style="29" customWidth="1"/>
    <col min="72" max="72" width="35.85546875" style="28" customWidth="1"/>
    <col min="73" max="73" width="28.5703125" style="27" customWidth="1"/>
    <col min="74" max="74" width="28.5703125" style="26" customWidth="1"/>
    <col min="75" max="75" width="13.7109375" style="25" customWidth="1"/>
    <col min="76" max="76" width="19" style="24" customWidth="1"/>
    <col min="77" max="82" width="5.7109375" style="24" customWidth="1"/>
    <col min="83" max="16384" width="11.7109375" style="24"/>
  </cols>
  <sheetData>
    <row r="1" spans="1:76" s="75" customFormat="1" ht="138" customHeight="1">
      <c r="A1" s="296" t="s">
        <v>391</v>
      </c>
      <c r="B1" s="296"/>
      <c r="C1" s="300" t="s">
        <v>392</v>
      </c>
      <c r="D1" s="297" t="s">
        <v>393</v>
      </c>
      <c r="E1" s="309" t="s">
        <v>394</v>
      </c>
      <c r="F1" s="298"/>
      <c r="G1" s="292"/>
      <c r="H1" s="292"/>
      <c r="I1" s="292"/>
      <c r="J1" s="294" t="s">
        <v>395</v>
      </c>
      <c r="K1" s="294" t="s">
        <v>396</v>
      </c>
      <c r="L1" s="294" t="s">
        <v>397</v>
      </c>
      <c r="M1" s="294" t="s">
        <v>398</v>
      </c>
      <c r="N1" s="294" t="s">
        <v>399</v>
      </c>
      <c r="O1" s="294" t="s">
        <v>400</v>
      </c>
      <c r="P1" s="294" t="s">
        <v>401</v>
      </c>
      <c r="Q1" s="294" t="s">
        <v>402</v>
      </c>
      <c r="R1" s="295" t="s">
        <v>403</v>
      </c>
      <c r="S1" s="295"/>
      <c r="T1" s="295"/>
      <c r="U1" s="295"/>
      <c r="V1" s="295"/>
      <c r="W1" s="295"/>
      <c r="X1" s="289" t="s">
        <v>404</v>
      </c>
      <c r="Y1" s="289"/>
      <c r="Z1" s="289"/>
      <c r="AA1" s="289"/>
      <c r="AB1" s="289"/>
      <c r="AC1" s="289"/>
      <c r="AD1" s="289"/>
      <c r="AE1" s="289"/>
      <c r="AF1" s="289"/>
      <c r="AG1" s="289"/>
      <c r="AH1" s="289"/>
      <c r="AI1" s="289"/>
      <c r="AJ1" s="289" t="s">
        <v>405</v>
      </c>
      <c r="AK1" s="289"/>
      <c r="AL1" s="289"/>
      <c r="AM1" s="289"/>
      <c r="AN1" s="289"/>
      <c r="AO1" s="289"/>
      <c r="AP1" s="289"/>
      <c r="AQ1" s="289"/>
      <c r="AR1" s="289"/>
      <c r="AS1" s="289"/>
      <c r="AT1" s="289"/>
      <c r="AU1" s="289"/>
      <c r="AV1" s="289"/>
      <c r="AW1" s="289"/>
      <c r="AX1" s="289"/>
      <c r="AY1" s="287" t="s">
        <v>27</v>
      </c>
      <c r="AZ1" s="287" t="s">
        <v>28</v>
      </c>
      <c r="BA1" s="287" t="s">
        <v>29</v>
      </c>
      <c r="BB1" s="287" t="s">
        <v>30</v>
      </c>
      <c r="BC1" s="290" t="s">
        <v>406</v>
      </c>
      <c r="BD1" s="291"/>
      <c r="BE1" s="291"/>
      <c r="BF1" s="291"/>
      <c r="BG1" s="291"/>
      <c r="BH1" s="291"/>
      <c r="BI1" s="291"/>
      <c r="BJ1" s="291"/>
      <c r="BK1" s="291"/>
      <c r="BL1" s="291"/>
      <c r="BM1" s="291"/>
      <c r="BN1" s="287" t="s">
        <v>36</v>
      </c>
      <c r="BO1" s="287" t="s">
        <v>37</v>
      </c>
      <c r="BP1" s="287" t="s">
        <v>38</v>
      </c>
      <c r="BQ1" s="287" t="s">
        <v>39</v>
      </c>
      <c r="BR1" s="287" t="s">
        <v>40</v>
      </c>
      <c r="BS1" s="288" t="s">
        <v>41</v>
      </c>
      <c r="BT1" s="71"/>
      <c r="BU1" s="78"/>
      <c r="BV1" s="77"/>
      <c r="BW1" s="76"/>
    </row>
    <row r="2" spans="1:76" s="67" customFormat="1" ht="112.5" customHeight="1">
      <c r="A2" s="74"/>
      <c r="B2" s="73"/>
      <c r="C2" s="300"/>
      <c r="D2" s="297"/>
      <c r="E2" s="310"/>
      <c r="F2" s="299"/>
      <c r="G2" s="293"/>
      <c r="H2" s="293"/>
      <c r="I2" s="293"/>
      <c r="J2" s="294"/>
      <c r="K2" s="294"/>
      <c r="L2" s="294"/>
      <c r="M2" s="294"/>
      <c r="N2" s="294"/>
      <c r="O2" s="294"/>
      <c r="P2" s="294"/>
      <c r="Q2" s="294"/>
      <c r="R2" s="286" t="s">
        <v>407</v>
      </c>
      <c r="S2" s="286"/>
      <c r="T2" s="286"/>
      <c r="U2" s="286" t="s">
        <v>408</v>
      </c>
      <c r="V2" s="286"/>
      <c r="W2" s="286"/>
      <c r="X2" s="286" t="s">
        <v>409</v>
      </c>
      <c r="Y2" s="286"/>
      <c r="Z2" s="286"/>
      <c r="AA2" s="286" t="s">
        <v>410</v>
      </c>
      <c r="AB2" s="286"/>
      <c r="AC2" s="286"/>
      <c r="AD2" s="286" t="s">
        <v>411</v>
      </c>
      <c r="AE2" s="286"/>
      <c r="AF2" s="286"/>
      <c r="AG2" s="286" t="s">
        <v>412</v>
      </c>
      <c r="AH2" s="286"/>
      <c r="AI2" s="286"/>
      <c r="AJ2" s="286" t="s">
        <v>413</v>
      </c>
      <c r="AK2" s="286"/>
      <c r="AL2" s="286"/>
      <c r="AM2" s="286" t="s">
        <v>414</v>
      </c>
      <c r="AN2" s="286"/>
      <c r="AO2" s="286"/>
      <c r="AP2" s="286" t="s">
        <v>415</v>
      </c>
      <c r="AQ2" s="286"/>
      <c r="AR2" s="286"/>
      <c r="AS2" s="286" t="s">
        <v>416</v>
      </c>
      <c r="AT2" s="286"/>
      <c r="AU2" s="286"/>
      <c r="AV2" s="286" t="s">
        <v>417</v>
      </c>
      <c r="AW2" s="286"/>
      <c r="AX2" s="286"/>
      <c r="AY2" s="287"/>
      <c r="AZ2" s="287"/>
      <c r="BA2" s="287"/>
      <c r="BB2" s="287"/>
      <c r="BC2" s="72" t="s">
        <v>418</v>
      </c>
      <c r="BD2" s="72" t="s">
        <v>419</v>
      </c>
      <c r="BE2" s="72" t="s">
        <v>420</v>
      </c>
      <c r="BF2" s="72" t="s">
        <v>421</v>
      </c>
      <c r="BG2" s="72" t="s">
        <v>422</v>
      </c>
      <c r="BH2" s="72" t="s">
        <v>423</v>
      </c>
      <c r="BI2" s="72" t="s">
        <v>424</v>
      </c>
      <c r="BJ2" s="72" t="s">
        <v>425</v>
      </c>
      <c r="BK2" s="72" t="s">
        <v>426</v>
      </c>
      <c r="BL2" s="72" t="s">
        <v>427</v>
      </c>
      <c r="BM2" s="72" t="s">
        <v>428</v>
      </c>
      <c r="BN2" s="287"/>
      <c r="BO2" s="287"/>
      <c r="BP2" s="287"/>
      <c r="BQ2" s="287"/>
      <c r="BR2" s="287"/>
      <c r="BS2" s="288"/>
      <c r="BT2" s="71"/>
      <c r="BU2" s="70"/>
      <c r="BV2" s="69"/>
      <c r="BW2" s="68"/>
    </row>
    <row r="3" spans="1:76" s="55" customFormat="1" ht="47.25" customHeight="1">
      <c r="A3" s="66" t="s">
        <v>111</v>
      </c>
      <c r="B3" s="65" t="s">
        <v>112</v>
      </c>
      <c r="C3" s="300"/>
      <c r="D3" s="297"/>
      <c r="E3" s="311"/>
      <c r="F3" s="56" t="s">
        <v>113</v>
      </c>
      <c r="G3" s="56" t="s">
        <v>114</v>
      </c>
      <c r="H3" s="56" t="s">
        <v>429</v>
      </c>
      <c r="I3" s="58" t="s">
        <v>430</v>
      </c>
      <c r="J3" s="64" t="s">
        <v>431</v>
      </c>
      <c r="K3" s="64" t="s">
        <v>67</v>
      </c>
      <c r="L3" s="64" t="s">
        <v>68</v>
      </c>
      <c r="M3" s="64" t="s">
        <v>69</v>
      </c>
      <c r="N3" s="64" t="s">
        <v>70</v>
      </c>
      <c r="O3" s="64" t="s">
        <v>71</v>
      </c>
      <c r="P3" s="64" t="s">
        <v>72</v>
      </c>
      <c r="Q3" s="64" t="s">
        <v>73</v>
      </c>
      <c r="R3" s="63" t="s">
        <v>432</v>
      </c>
      <c r="S3" s="63" t="s">
        <v>433</v>
      </c>
      <c r="T3" s="62">
        <v>9.01</v>
      </c>
      <c r="U3" s="63" t="s">
        <v>432</v>
      </c>
      <c r="V3" s="63" t="s">
        <v>433</v>
      </c>
      <c r="W3" s="62">
        <v>9.02</v>
      </c>
      <c r="X3" s="63" t="s">
        <v>432</v>
      </c>
      <c r="Y3" s="63" t="s">
        <v>433</v>
      </c>
      <c r="Z3" s="62">
        <v>9.0299999999999994</v>
      </c>
      <c r="AA3" s="63" t="s">
        <v>432</v>
      </c>
      <c r="AB3" s="63" t="s">
        <v>433</v>
      </c>
      <c r="AC3" s="62">
        <v>9.0399999999999991</v>
      </c>
      <c r="AD3" s="63" t="s">
        <v>432</v>
      </c>
      <c r="AE3" s="63" t="s">
        <v>433</v>
      </c>
      <c r="AF3" s="62">
        <v>9.0500000000000007</v>
      </c>
      <c r="AG3" s="63" t="s">
        <v>432</v>
      </c>
      <c r="AH3" s="63" t="s">
        <v>433</v>
      </c>
      <c r="AI3" s="62">
        <v>9.06</v>
      </c>
      <c r="AJ3" s="63" t="s">
        <v>432</v>
      </c>
      <c r="AK3" s="63" t="s">
        <v>433</v>
      </c>
      <c r="AL3" s="62">
        <v>9.07</v>
      </c>
      <c r="AM3" s="63" t="s">
        <v>432</v>
      </c>
      <c r="AN3" s="63" t="s">
        <v>433</v>
      </c>
      <c r="AO3" s="62">
        <v>9.08</v>
      </c>
      <c r="AP3" s="63" t="s">
        <v>432</v>
      </c>
      <c r="AQ3" s="63" t="s">
        <v>433</v>
      </c>
      <c r="AR3" s="62">
        <v>9.09</v>
      </c>
      <c r="AS3" s="63" t="s">
        <v>432</v>
      </c>
      <c r="AT3" s="63" t="s">
        <v>433</v>
      </c>
      <c r="AU3" s="62">
        <v>9.1</v>
      </c>
      <c r="AV3" s="63" t="s">
        <v>432</v>
      </c>
      <c r="AW3" s="63" t="s">
        <v>433</v>
      </c>
      <c r="AX3" s="62">
        <v>9.11</v>
      </c>
      <c r="AY3" s="61" t="s">
        <v>107</v>
      </c>
      <c r="AZ3" s="61" t="s">
        <v>434</v>
      </c>
      <c r="BA3" s="61" t="s">
        <v>109</v>
      </c>
      <c r="BB3" s="61" t="s">
        <v>110</v>
      </c>
      <c r="BC3" s="60" t="s">
        <v>117</v>
      </c>
      <c r="BD3" s="60" t="s">
        <v>118</v>
      </c>
      <c r="BE3" s="60" t="s">
        <v>119</v>
      </c>
      <c r="BF3" s="60" t="s">
        <v>120</v>
      </c>
      <c r="BG3" s="60" t="s">
        <v>121</v>
      </c>
      <c r="BH3" s="60" t="s">
        <v>122</v>
      </c>
      <c r="BI3" s="60" t="s">
        <v>123</v>
      </c>
      <c r="BJ3" s="60" t="s">
        <v>124</v>
      </c>
      <c r="BK3" s="60" t="s">
        <v>125</v>
      </c>
      <c r="BL3" s="60" t="s">
        <v>126</v>
      </c>
      <c r="BM3" s="60" t="s">
        <v>127</v>
      </c>
      <c r="BN3" s="59" t="s">
        <v>128</v>
      </c>
      <c r="BO3" s="59" t="s">
        <v>129</v>
      </c>
      <c r="BP3" s="59" t="s">
        <v>130</v>
      </c>
      <c r="BQ3" s="59" t="s">
        <v>131</v>
      </c>
      <c r="BR3" s="59" t="s">
        <v>132</v>
      </c>
      <c r="BS3" s="59" t="s">
        <v>133</v>
      </c>
      <c r="BT3" s="58" t="s">
        <v>134</v>
      </c>
      <c r="BU3" s="56"/>
      <c r="BV3" s="57"/>
      <c r="BW3" s="56"/>
      <c r="BX3" s="56"/>
    </row>
    <row r="4" spans="1:76" s="36" customFormat="1" ht="25.15" customHeight="1">
      <c r="A4" s="46" t="s">
        <v>283</v>
      </c>
      <c r="B4" s="39" t="s">
        <v>284</v>
      </c>
      <c r="C4" s="301"/>
      <c r="D4" s="45"/>
      <c r="E4" s="305"/>
      <c r="F4" s="38" t="s">
        <v>138</v>
      </c>
      <c r="G4" s="37" t="s">
        <v>169</v>
      </c>
      <c r="H4" s="37"/>
      <c r="I4" s="43" t="s">
        <v>140</v>
      </c>
      <c r="J4" s="44" t="s">
        <v>141</v>
      </c>
      <c r="K4" s="40" t="s">
        <v>142</v>
      </c>
      <c r="L4" s="40" t="s">
        <v>143</v>
      </c>
      <c r="M4" s="40" t="s">
        <v>144</v>
      </c>
      <c r="N4" s="40" t="s">
        <v>142</v>
      </c>
      <c r="O4" s="40" t="s">
        <v>141</v>
      </c>
      <c r="P4" s="40" t="s">
        <v>144</v>
      </c>
      <c r="Q4" s="40" t="s">
        <v>145</v>
      </c>
      <c r="R4" s="42" t="s">
        <v>159</v>
      </c>
      <c r="S4" s="42" t="s">
        <v>146</v>
      </c>
      <c r="T4" s="42">
        <v>3</v>
      </c>
      <c r="U4" s="42" t="s">
        <v>148</v>
      </c>
      <c r="V4" s="42" t="s">
        <v>147</v>
      </c>
      <c r="W4" s="42">
        <v>3</v>
      </c>
      <c r="X4" s="43" t="s">
        <v>198</v>
      </c>
      <c r="Y4" s="43" t="s">
        <v>199</v>
      </c>
      <c r="Z4" s="42">
        <v>3</v>
      </c>
      <c r="AA4" s="42" t="s">
        <v>280</v>
      </c>
      <c r="AB4" s="42" t="s">
        <v>199</v>
      </c>
      <c r="AC4" s="42">
        <v>3</v>
      </c>
      <c r="AD4" s="42" t="s">
        <v>199</v>
      </c>
      <c r="AE4" s="42" t="s">
        <v>199</v>
      </c>
      <c r="AF4" s="42">
        <v>2</v>
      </c>
      <c r="AG4" s="42" t="s">
        <v>198</v>
      </c>
      <c r="AH4" s="42" t="s">
        <v>199</v>
      </c>
      <c r="AI4" s="42">
        <v>3</v>
      </c>
      <c r="AJ4" s="42" t="s">
        <v>151</v>
      </c>
      <c r="AK4" s="42" t="s">
        <v>146</v>
      </c>
      <c r="AL4" s="42">
        <v>3</v>
      </c>
      <c r="AM4" s="42" t="s">
        <v>145</v>
      </c>
      <c r="AN4" s="42" t="s">
        <v>145</v>
      </c>
      <c r="AO4" s="42">
        <v>1</v>
      </c>
      <c r="AP4" s="42" t="s">
        <v>146</v>
      </c>
      <c r="AQ4" s="42" t="s">
        <v>147</v>
      </c>
      <c r="AR4" s="42">
        <v>3</v>
      </c>
      <c r="AS4" s="42" t="s">
        <v>163</v>
      </c>
      <c r="AT4" s="42" t="s">
        <v>146</v>
      </c>
      <c r="AU4" s="42">
        <v>3</v>
      </c>
      <c r="AV4" s="42" t="s">
        <v>145</v>
      </c>
      <c r="AW4" s="42" t="s">
        <v>145</v>
      </c>
      <c r="AX4" s="42">
        <v>1</v>
      </c>
      <c r="AY4" s="40" t="s">
        <v>159</v>
      </c>
      <c r="AZ4" s="40" t="s">
        <v>151</v>
      </c>
      <c r="BA4" s="40" t="s">
        <v>151</v>
      </c>
      <c r="BB4" s="40" t="s">
        <v>152</v>
      </c>
      <c r="BC4" s="41">
        <v>2</v>
      </c>
      <c r="BD4" s="41">
        <v>1</v>
      </c>
      <c r="BE4" s="41">
        <v>1</v>
      </c>
      <c r="BF4" s="41">
        <v>6</v>
      </c>
      <c r="BG4" s="41">
        <v>7</v>
      </c>
      <c r="BH4" s="41">
        <v>4</v>
      </c>
      <c r="BI4" s="41">
        <v>10</v>
      </c>
      <c r="BJ4" s="41">
        <v>3</v>
      </c>
      <c r="BK4" s="41">
        <v>4</v>
      </c>
      <c r="BL4" s="41">
        <v>5</v>
      </c>
      <c r="BM4" s="41">
        <v>6</v>
      </c>
      <c r="BN4" s="40" t="s">
        <v>146</v>
      </c>
      <c r="BO4" s="40" t="s">
        <v>145</v>
      </c>
      <c r="BP4" s="40" t="s">
        <v>151</v>
      </c>
      <c r="BQ4" s="40" t="s">
        <v>151</v>
      </c>
      <c r="BR4" s="40" t="s">
        <v>154</v>
      </c>
      <c r="BS4" s="40" t="s">
        <v>149</v>
      </c>
      <c r="BT4" s="28"/>
      <c r="BU4" s="37"/>
      <c r="BV4" s="39"/>
      <c r="BW4" s="38"/>
      <c r="BX4" s="37"/>
    </row>
    <row r="5" spans="1:76" s="36" customFormat="1" ht="25.15" customHeight="1">
      <c r="A5" s="46" t="s">
        <v>333</v>
      </c>
      <c r="B5" s="39" t="s">
        <v>334</v>
      </c>
      <c r="C5" s="301"/>
      <c r="D5" s="45"/>
      <c r="E5" s="305"/>
      <c r="F5" s="38" t="s">
        <v>138</v>
      </c>
      <c r="G5" s="37" t="s">
        <v>169</v>
      </c>
      <c r="H5" s="37"/>
      <c r="I5" s="43" t="s">
        <v>140</v>
      </c>
      <c r="J5" s="44" t="s">
        <v>141</v>
      </c>
      <c r="K5" s="40" t="s">
        <v>142</v>
      </c>
      <c r="L5" s="40" t="s">
        <v>142</v>
      </c>
      <c r="M5" s="40" t="s">
        <v>144</v>
      </c>
      <c r="N5" s="40" t="s">
        <v>144</v>
      </c>
      <c r="O5" s="40" t="s">
        <v>145</v>
      </c>
      <c r="P5" s="40" t="s">
        <v>182</v>
      </c>
      <c r="Q5" s="40" t="s">
        <v>145</v>
      </c>
      <c r="R5" s="42" t="s">
        <v>151</v>
      </c>
      <c r="S5" s="42" t="s">
        <v>151</v>
      </c>
      <c r="T5" s="42">
        <v>3</v>
      </c>
      <c r="U5" s="42" t="s">
        <v>147</v>
      </c>
      <c r="V5" s="42" t="s">
        <v>147</v>
      </c>
      <c r="W5" s="42">
        <v>3</v>
      </c>
      <c r="X5" s="43" t="s">
        <v>141</v>
      </c>
      <c r="Y5" s="43" t="s">
        <v>141</v>
      </c>
      <c r="Z5" s="42">
        <v>0</v>
      </c>
      <c r="AA5" s="42" t="s">
        <v>141</v>
      </c>
      <c r="AB5" s="42" t="s">
        <v>141</v>
      </c>
      <c r="AC5" s="42">
        <v>0</v>
      </c>
      <c r="AD5" s="42" t="s">
        <v>141</v>
      </c>
      <c r="AE5" s="42" t="s">
        <v>141</v>
      </c>
      <c r="AF5" s="42">
        <v>0</v>
      </c>
      <c r="AG5" s="42" t="s">
        <v>141</v>
      </c>
      <c r="AH5" s="42" t="s">
        <v>141</v>
      </c>
      <c r="AI5" s="42">
        <v>0</v>
      </c>
      <c r="AJ5" s="42" t="s">
        <v>151</v>
      </c>
      <c r="AK5" s="42" t="s">
        <v>151</v>
      </c>
      <c r="AL5" s="42">
        <v>3</v>
      </c>
      <c r="AM5" s="42" t="s">
        <v>145</v>
      </c>
      <c r="AN5" s="42" t="s">
        <v>145</v>
      </c>
      <c r="AO5" s="42">
        <v>1</v>
      </c>
      <c r="AP5" s="42" t="s">
        <v>147</v>
      </c>
      <c r="AQ5" s="42" t="s">
        <v>147</v>
      </c>
      <c r="AR5" s="42">
        <v>3</v>
      </c>
      <c r="AS5" s="42" t="s">
        <v>145</v>
      </c>
      <c r="AT5" s="42" t="s">
        <v>145</v>
      </c>
      <c r="AU5" s="42">
        <v>1</v>
      </c>
      <c r="AV5" s="42" t="s">
        <v>145</v>
      </c>
      <c r="AW5" s="42" t="s">
        <v>145</v>
      </c>
      <c r="AX5" s="42">
        <v>1</v>
      </c>
      <c r="AY5" s="40" t="s">
        <v>159</v>
      </c>
      <c r="AZ5" s="40" t="s">
        <v>151</v>
      </c>
      <c r="BA5" s="40" t="s">
        <v>151</v>
      </c>
      <c r="BB5" s="40" t="s">
        <v>152</v>
      </c>
      <c r="BC5" s="41">
        <v>2</v>
      </c>
      <c r="BD5" s="41">
        <v>1</v>
      </c>
      <c r="BE5" s="41">
        <v>1</v>
      </c>
      <c r="BF5" s="41">
        <v>6</v>
      </c>
      <c r="BG5" s="41">
        <v>2</v>
      </c>
      <c r="BH5" s="41">
        <v>2</v>
      </c>
      <c r="BI5" s="41">
        <v>9</v>
      </c>
      <c r="BJ5" s="41">
        <v>5</v>
      </c>
      <c r="BK5" s="41">
        <v>4</v>
      </c>
      <c r="BL5" s="41">
        <v>4</v>
      </c>
      <c r="BM5" s="41">
        <v>2</v>
      </c>
      <c r="BN5" s="40" t="s">
        <v>146</v>
      </c>
      <c r="BO5" s="40" t="s">
        <v>145</v>
      </c>
      <c r="BP5" s="40" t="s">
        <v>151</v>
      </c>
      <c r="BQ5" s="40" t="s">
        <v>151</v>
      </c>
      <c r="BR5" s="40" t="s">
        <v>154</v>
      </c>
      <c r="BS5" s="40" t="s">
        <v>149</v>
      </c>
      <c r="BT5" s="28"/>
      <c r="BU5" s="37"/>
      <c r="BV5" s="39"/>
      <c r="BW5" s="38"/>
      <c r="BX5" s="37"/>
    </row>
    <row r="6" spans="1:76" s="36" customFormat="1" ht="25.15" customHeight="1">
      <c r="A6" s="46" t="s">
        <v>269</v>
      </c>
      <c r="B6" s="39" t="s">
        <v>270</v>
      </c>
      <c r="C6" s="301" t="s">
        <v>135</v>
      </c>
      <c r="D6" s="45" t="s">
        <v>135</v>
      </c>
      <c r="E6" s="305" t="s">
        <v>135</v>
      </c>
      <c r="F6" s="38" t="s">
        <v>157</v>
      </c>
      <c r="G6" s="37" t="s">
        <v>233</v>
      </c>
      <c r="H6" s="37"/>
      <c r="I6" s="43" t="s">
        <v>140</v>
      </c>
      <c r="J6" s="44" t="s">
        <v>141</v>
      </c>
      <c r="K6" s="40" t="s">
        <v>175</v>
      </c>
      <c r="L6" s="40" t="s">
        <v>141</v>
      </c>
      <c r="M6" s="40" t="s">
        <v>175</v>
      </c>
      <c r="N6" s="40" t="s">
        <v>147</v>
      </c>
      <c r="O6" s="40" t="s">
        <v>147</v>
      </c>
      <c r="P6" s="40" t="s">
        <v>199</v>
      </c>
      <c r="Q6" s="40" t="s">
        <v>146</v>
      </c>
      <c r="R6" s="42" t="s">
        <v>152</v>
      </c>
      <c r="S6" s="42" t="s">
        <v>159</v>
      </c>
      <c r="T6" s="42">
        <v>7</v>
      </c>
      <c r="U6" s="42" t="s">
        <v>163</v>
      </c>
      <c r="V6" s="42" t="s">
        <v>163</v>
      </c>
      <c r="W6" s="42">
        <v>3</v>
      </c>
      <c r="X6" s="43" t="s">
        <v>163</v>
      </c>
      <c r="Y6" s="43" t="s">
        <v>163</v>
      </c>
      <c r="Z6" s="42">
        <v>3</v>
      </c>
      <c r="AA6" s="42" t="s">
        <v>170</v>
      </c>
      <c r="AB6" s="42" t="s">
        <v>170</v>
      </c>
      <c r="AC6" s="42">
        <v>8</v>
      </c>
      <c r="AD6" s="42" t="s">
        <v>149</v>
      </c>
      <c r="AE6" s="42" t="s">
        <v>149</v>
      </c>
      <c r="AF6" s="42">
        <v>2</v>
      </c>
      <c r="AG6" s="42" t="s">
        <v>146</v>
      </c>
      <c r="AH6" s="42" t="s">
        <v>146</v>
      </c>
      <c r="AI6" s="42">
        <v>3</v>
      </c>
      <c r="AJ6" s="42" t="s">
        <v>159</v>
      </c>
      <c r="AK6" s="42" t="s">
        <v>159</v>
      </c>
      <c r="AL6" s="42">
        <v>7</v>
      </c>
      <c r="AM6" s="42" t="s">
        <v>150</v>
      </c>
      <c r="AN6" s="42" t="s">
        <v>150</v>
      </c>
      <c r="AO6" s="42">
        <v>3</v>
      </c>
      <c r="AP6" s="42" t="s">
        <v>146</v>
      </c>
      <c r="AQ6" s="42" t="s">
        <v>146</v>
      </c>
      <c r="AR6" s="42">
        <v>3</v>
      </c>
      <c r="AS6" s="42" t="s">
        <v>214</v>
      </c>
      <c r="AT6" s="42" t="s">
        <v>148</v>
      </c>
      <c r="AU6" s="42">
        <v>6</v>
      </c>
      <c r="AV6" s="42" t="s">
        <v>163</v>
      </c>
      <c r="AW6" s="42" t="s">
        <v>163</v>
      </c>
      <c r="AX6" s="42">
        <v>3</v>
      </c>
      <c r="AY6" s="40" t="s">
        <v>153</v>
      </c>
      <c r="AZ6" s="40" t="s">
        <v>151</v>
      </c>
      <c r="BA6" s="40" t="s">
        <v>159</v>
      </c>
      <c r="BB6" s="40" t="s">
        <v>152</v>
      </c>
      <c r="BC6" s="41">
        <v>8</v>
      </c>
      <c r="BD6" s="41">
        <v>7</v>
      </c>
      <c r="BE6" s="41">
        <v>5</v>
      </c>
      <c r="BF6" s="41">
        <v>9</v>
      </c>
      <c r="BG6" s="41">
        <v>2</v>
      </c>
      <c r="BH6" s="41">
        <v>2</v>
      </c>
      <c r="BI6" s="41">
        <v>6</v>
      </c>
      <c r="BJ6" s="41">
        <v>3</v>
      </c>
      <c r="BK6" s="41">
        <v>6</v>
      </c>
      <c r="BL6" s="41">
        <v>9</v>
      </c>
      <c r="BM6" s="41">
        <v>7</v>
      </c>
      <c r="BN6" s="40" t="s">
        <v>146</v>
      </c>
      <c r="BO6" s="40" t="s">
        <v>145</v>
      </c>
      <c r="BP6" s="40" t="s">
        <v>151</v>
      </c>
      <c r="BQ6" s="40" t="s">
        <v>151</v>
      </c>
      <c r="BR6" s="40" t="s">
        <v>154</v>
      </c>
      <c r="BS6" s="40" t="s">
        <v>154</v>
      </c>
      <c r="BT6" s="28"/>
      <c r="BU6" s="37"/>
      <c r="BV6" s="39"/>
      <c r="BW6" s="38"/>
      <c r="BX6" s="37"/>
    </row>
    <row r="7" spans="1:76" s="36" customFormat="1" ht="25.15" customHeight="1">
      <c r="A7" s="46" t="s">
        <v>355</v>
      </c>
      <c r="B7" s="39" t="s">
        <v>356</v>
      </c>
      <c r="C7" s="301"/>
      <c r="D7" s="45" t="s">
        <v>135</v>
      </c>
      <c r="E7" s="305" t="s">
        <v>135</v>
      </c>
      <c r="F7" s="38" t="s">
        <v>157</v>
      </c>
      <c r="G7" s="37" t="s">
        <v>233</v>
      </c>
      <c r="H7" s="37"/>
      <c r="I7" s="43" t="s">
        <v>140</v>
      </c>
      <c r="J7" s="44" t="s">
        <v>141</v>
      </c>
      <c r="K7" s="40" t="s">
        <v>142</v>
      </c>
      <c r="L7" s="40" t="s">
        <v>143</v>
      </c>
      <c r="M7" s="40" t="s">
        <v>182</v>
      </c>
      <c r="N7" s="40" t="s">
        <v>144</v>
      </c>
      <c r="O7" s="40" t="s">
        <v>141</v>
      </c>
      <c r="P7" s="40" t="s">
        <v>182</v>
      </c>
      <c r="Q7" s="40" t="s">
        <v>149</v>
      </c>
      <c r="R7" s="42" t="s">
        <v>214</v>
      </c>
      <c r="S7" s="42" t="s">
        <v>148</v>
      </c>
      <c r="T7" s="42">
        <v>6</v>
      </c>
      <c r="U7" s="42" t="s">
        <v>163</v>
      </c>
      <c r="V7" s="42" t="s">
        <v>163</v>
      </c>
      <c r="W7" s="42">
        <v>3</v>
      </c>
      <c r="X7" s="43" t="s">
        <v>163</v>
      </c>
      <c r="Y7" s="43" t="s">
        <v>163</v>
      </c>
      <c r="Z7" s="42">
        <v>3</v>
      </c>
      <c r="AA7" s="42" t="s">
        <v>148</v>
      </c>
      <c r="AB7" s="42" t="s">
        <v>148</v>
      </c>
      <c r="AC7" s="42">
        <v>5</v>
      </c>
      <c r="AD7" s="42" t="s">
        <v>149</v>
      </c>
      <c r="AE7" s="42" t="s">
        <v>149</v>
      </c>
      <c r="AF7" s="42">
        <v>2</v>
      </c>
      <c r="AG7" s="42" t="s">
        <v>146</v>
      </c>
      <c r="AH7" s="42" t="s">
        <v>146</v>
      </c>
      <c r="AI7" s="42">
        <v>3</v>
      </c>
      <c r="AJ7" s="42" t="s">
        <v>148</v>
      </c>
      <c r="AK7" s="42" t="s">
        <v>148</v>
      </c>
      <c r="AL7" s="42">
        <v>5</v>
      </c>
      <c r="AM7" s="42" t="s">
        <v>149</v>
      </c>
      <c r="AN7" s="42" t="s">
        <v>149</v>
      </c>
      <c r="AO7" s="42">
        <v>2</v>
      </c>
      <c r="AP7" s="42" t="s">
        <v>146</v>
      </c>
      <c r="AQ7" s="42" t="s">
        <v>146</v>
      </c>
      <c r="AR7" s="42">
        <v>3</v>
      </c>
      <c r="AS7" s="42" t="s">
        <v>148</v>
      </c>
      <c r="AT7" s="42" t="s">
        <v>146</v>
      </c>
      <c r="AU7" s="42">
        <v>3</v>
      </c>
      <c r="AV7" s="42" t="s">
        <v>163</v>
      </c>
      <c r="AW7" s="42" t="s">
        <v>163</v>
      </c>
      <c r="AX7" s="42">
        <v>3</v>
      </c>
      <c r="AY7" s="40" t="s">
        <v>159</v>
      </c>
      <c r="AZ7" s="40" t="s">
        <v>159</v>
      </c>
      <c r="BA7" s="40" t="s">
        <v>159</v>
      </c>
      <c r="BB7" s="40" t="s">
        <v>152</v>
      </c>
      <c r="BC7" s="41">
        <v>8</v>
      </c>
      <c r="BD7" s="41">
        <v>7</v>
      </c>
      <c r="BE7" s="41">
        <v>5</v>
      </c>
      <c r="BF7" s="41">
        <v>9</v>
      </c>
      <c r="BG7" s="41">
        <v>2</v>
      </c>
      <c r="BH7" s="41">
        <v>2</v>
      </c>
      <c r="BI7" s="41">
        <v>6</v>
      </c>
      <c r="BJ7" s="41">
        <v>3</v>
      </c>
      <c r="BK7" s="41">
        <v>6</v>
      </c>
      <c r="BL7" s="41">
        <v>8</v>
      </c>
      <c r="BM7" s="41">
        <v>7</v>
      </c>
      <c r="BN7" s="40" t="s">
        <v>159</v>
      </c>
      <c r="BO7" s="40" t="s">
        <v>145</v>
      </c>
      <c r="BP7" s="40" t="s">
        <v>151</v>
      </c>
      <c r="BQ7" s="40" t="s">
        <v>153</v>
      </c>
      <c r="BR7" s="40" t="s">
        <v>154</v>
      </c>
      <c r="BS7" s="40" t="s">
        <v>147</v>
      </c>
      <c r="BT7" s="28"/>
      <c r="BU7" s="37"/>
      <c r="BV7" s="39"/>
      <c r="BW7" s="38"/>
      <c r="BX7" s="37"/>
    </row>
    <row r="8" spans="1:76" s="36" customFormat="1" ht="25.15" customHeight="1">
      <c r="A8" s="46" t="s">
        <v>273</v>
      </c>
      <c r="B8" s="39" t="s">
        <v>274</v>
      </c>
      <c r="C8" s="301"/>
      <c r="D8" s="45" t="s">
        <v>135</v>
      </c>
      <c r="E8" s="305" t="s">
        <v>135</v>
      </c>
      <c r="F8" s="38" t="s">
        <v>157</v>
      </c>
      <c r="G8" s="37" t="s">
        <v>233</v>
      </c>
      <c r="H8" s="37"/>
      <c r="I8" s="43" t="s">
        <v>140</v>
      </c>
      <c r="J8" s="44" t="s">
        <v>141</v>
      </c>
      <c r="K8" s="40" t="s">
        <v>142</v>
      </c>
      <c r="L8" s="40" t="s">
        <v>143</v>
      </c>
      <c r="M8" s="40" t="s">
        <v>144</v>
      </c>
      <c r="N8" s="40" t="s">
        <v>143</v>
      </c>
      <c r="O8" s="40" t="s">
        <v>141</v>
      </c>
      <c r="P8" s="40" t="s">
        <v>182</v>
      </c>
      <c r="Q8" s="40" t="s">
        <v>149</v>
      </c>
      <c r="R8" s="42" t="s">
        <v>214</v>
      </c>
      <c r="S8" s="42" t="s">
        <v>148</v>
      </c>
      <c r="T8" s="42">
        <v>6</v>
      </c>
      <c r="U8" s="42" t="s">
        <v>163</v>
      </c>
      <c r="V8" s="42" t="s">
        <v>163</v>
      </c>
      <c r="W8" s="42">
        <v>3</v>
      </c>
      <c r="X8" s="43" t="s">
        <v>163</v>
      </c>
      <c r="Y8" s="43" t="s">
        <v>163</v>
      </c>
      <c r="Z8" s="42">
        <v>3</v>
      </c>
      <c r="AA8" s="42" t="s">
        <v>148</v>
      </c>
      <c r="AB8" s="42" t="s">
        <v>148</v>
      </c>
      <c r="AC8" s="42">
        <v>5</v>
      </c>
      <c r="AD8" s="42" t="s">
        <v>149</v>
      </c>
      <c r="AE8" s="42" t="s">
        <v>149</v>
      </c>
      <c r="AF8" s="42">
        <v>2</v>
      </c>
      <c r="AG8" s="42" t="s">
        <v>146</v>
      </c>
      <c r="AH8" s="42" t="s">
        <v>146</v>
      </c>
      <c r="AI8" s="42">
        <v>3</v>
      </c>
      <c r="AJ8" s="42" t="s">
        <v>148</v>
      </c>
      <c r="AK8" s="42" t="s">
        <v>148</v>
      </c>
      <c r="AL8" s="42">
        <v>5</v>
      </c>
      <c r="AM8" s="42" t="s">
        <v>148</v>
      </c>
      <c r="AN8" s="42" t="s">
        <v>149</v>
      </c>
      <c r="AO8" s="42">
        <v>3</v>
      </c>
      <c r="AP8" s="42" t="s">
        <v>146</v>
      </c>
      <c r="AQ8" s="42" t="s">
        <v>146</v>
      </c>
      <c r="AR8" s="42">
        <v>3</v>
      </c>
      <c r="AS8" s="42" t="s">
        <v>148</v>
      </c>
      <c r="AT8" s="42" t="s">
        <v>146</v>
      </c>
      <c r="AU8" s="42">
        <v>3</v>
      </c>
      <c r="AV8" s="42" t="s">
        <v>163</v>
      </c>
      <c r="AW8" s="42" t="s">
        <v>163</v>
      </c>
      <c r="AX8" s="42">
        <v>3</v>
      </c>
      <c r="AY8" s="40" t="s">
        <v>153</v>
      </c>
      <c r="AZ8" s="40" t="s">
        <v>159</v>
      </c>
      <c r="BA8" s="40" t="s">
        <v>159</v>
      </c>
      <c r="BB8" s="40" t="s">
        <v>152</v>
      </c>
      <c r="BC8" s="41">
        <v>8</v>
      </c>
      <c r="BD8" s="41">
        <v>7</v>
      </c>
      <c r="BE8" s="41">
        <v>5</v>
      </c>
      <c r="BF8" s="41">
        <v>9</v>
      </c>
      <c r="BG8" s="41">
        <v>2</v>
      </c>
      <c r="BH8" s="41">
        <v>2</v>
      </c>
      <c r="BI8" s="41">
        <v>6</v>
      </c>
      <c r="BJ8" s="41">
        <v>3</v>
      </c>
      <c r="BK8" s="41">
        <v>6</v>
      </c>
      <c r="BL8" s="41">
        <v>8</v>
      </c>
      <c r="BM8" s="41">
        <v>7</v>
      </c>
      <c r="BN8" s="40" t="s">
        <v>146</v>
      </c>
      <c r="BO8" s="40" t="s">
        <v>145</v>
      </c>
      <c r="BP8" s="40" t="s">
        <v>151</v>
      </c>
      <c r="BQ8" s="40" t="s">
        <v>153</v>
      </c>
      <c r="BR8" s="40" t="s">
        <v>154</v>
      </c>
      <c r="BS8" s="40" t="s">
        <v>147</v>
      </c>
      <c r="BT8" s="28"/>
      <c r="BU8" s="37"/>
      <c r="BV8" s="39"/>
      <c r="BW8" s="38"/>
      <c r="BX8" s="37"/>
    </row>
    <row r="9" spans="1:76" s="36" customFormat="1" ht="25.15" customHeight="1">
      <c r="A9" s="46" t="s">
        <v>275</v>
      </c>
      <c r="B9" s="39" t="s">
        <v>276</v>
      </c>
      <c r="C9" s="301" t="s">
        <v>135</v>
      </c>
      <c r="D9" s="45" t="s">
        <v>135</v>
      </c>
      <c r="E9" s="305" t="s">
        <v>135</v>
      </c>
      <c r="F9" s="38" t="s">
        <v>157</v>
      </c>
      <c r="G9" s="37" t="s">
        <v>233</v>
      </c>
      <c r="H9" s="37"/>
      <c r="I9" s="43" t="s">
        <v>140</v>
      </c>
      <c r="J9" s="44" t="s">
        <v>145</v>
      </c>
      <c r="K9" s="40" t="s">
        <v>142</v>
      </c>
      <c r="L9" s="40" t="s">
        <v>144</v>
      </c>
      <c r="M9" s="40" t="s">
        <v>182</v>
      </c>
      <c r="N9" s="40" t="s">
        <v>149</v>
      </c>
      <c r="O9" s="40" t="s">
        <v>147</v>
      </c>
      <c r="P9" s="40" t="s">
        <v>182</v>
      </c>
      <c r="Q9" s="40" t="s">
        <v>147</v>
      </c>
      <c r="R9" s="42" t="s">
        <v>152</v>
      </c>
      <c r="S9" s="42" t="s">
        <v>159</v>
      </c>
      <c r="T9" s="42">
        <v>7</v>
      </c>
      <c r="U9" s="42" t="s">
        <v>163</v>
      </c>
      <c r="V9" s="42" t="s">
        <v>163</v>
      </c>
      <c r="W9" s="42">
        <v>3</v>
      </c>
      <c r="X9" s="43" t="s">
        <v>163</v>
      </c>
      <c r="Y9" s="43" t="s">
        <v>163</v>
      </c>
      <c r="Z9" s="42">
        <v>3</v>
      </c>
      <c r="AA9" s="42" t="s">
        <v>170</v>
      </c>
      <c r="AB9" s="42" t="s">
        <v>159</v>
      </c>
      <c r="AC9" s="42">
        <v>7</v>
      </c>
      <c r="AD9" s="42" t="s">
        <v>149</v>
      </c>
      <c r="AE9" s="42" t="s">
        <v>149</v>
      </c>
      <c r="AF9" s="42">
        <v>2</v>
      </c>
      <c r="AG9" s="42" t="s">
        <v>146</v>
      </c>
      <c r="AH9" s="42" t="s">
        <v>146</v>
      </c>
      <c r="AI9" s="42">
        <v>3</v>
      </c>
      <c r="AJ9" s="42" t="s">
        <v>159</v>
      </c>
      <c r="AK9" s="42" t="s">
        <v>159</v>
      </c>
      <c r="AL9" s="42">
        <v>7</v>
      </c>
      <c r="AM9" s="42" t="s">
        <v>149</v>
      </c>
      <c r="AN9" s="42" t="s">
        <v>149</v>
      </c>
      <c r="AO9" s="42">
        <v>2</v>
      </c>
      <c r="AP9" s="42" t="s">
        <v>146</v>
      </c>
      <c r="AQ9" s="42" t="s">
        <v>146</v>
      </c>
      <c r="AR9" s="42">
        <v>3</v>
      </c>
      <c r="AS9" s="42" t="s">
        <v>148</v>
      </c>
      <c r="AT9" s="42" t="s">
        <v>146</v>
      </c>
      <c r="AU9" s="42">
        <v>3</v>
      </c>
      <c r="AV9" s="42" t="s">
        <v>145</v>
      </c>
      <c r="AW9" s="42" t="s">
        <v>145</v>
      </c>
      <c r="AX9" s="42">
        <v>1</v>
      </c>
      <c r="AY9" s="40" t="s">
        <v>152</v>
      </c>
      <c r="AZ9" s="40" t="s">
        <v>159</v>
      </c>
      <c r="BA9" s="40" t="s">
        <v>153</v>
      </c>
      <c r="BB9" s="40" t="s">
        <v>152</v>
      </c>
      <c r="BC9" s="41">
        <v>8</v>
      </c>
      <c r="BD9" s="41">
        <v>7</v>
      </c>
      <c r="BE9" s="41">
        <v>5</v>
      </c>
      <c r="BF9" s="41">
        <v>9</v>
      </c>
      <c r="BG9" s="41">
        <v>2</v>
      </c>
      <c r="BH9" s="41">
        <v>2</v>
      </c>
      <c r="BI9" s="41">
        <v>6</v>
      </c>
      <c r="BJ9" s="41">
        <v>3</v>
      </c>
      <c r="BK9" s="41">
        <v>6</v>
      </c>
      <c r="BL9" s="41">
        <v>8</v>
      </c>
      <c r="BM9" s="41">
        <v>7</v>
      </c>
      <c r="BN9" s="40" t="s">
        <v>146</v>
      </c>
      <c r="BO9" s="40" t="s">
        <v>145</v>
      </c>
      <c r="BP9" s="40" t="s">
        <v>151</v>
      </c>
      <c r="BQ9" s="40" t="s">
        <v>151</v>
      </c>
      <c r="BR9" s="40" t="s">
        <v>154</v>
      </c>
      <c r="BS9" s="40" t="s">
        <v>148</v>
      </c>
      <c r="BT9" s="28"/>
      <c r="BU9" s="37"/>
      <c r="BV9" s="39"/>
      <c r="BW9" s="38"/>
      <c r="BX9" s="37"/>
    </row>
    <row r="10" spans="1:76" s="36" customFormat="1" ht="25.15" customHeight="1">
      <c r="A10" s="46" t="s">
        <v>231</v>
      </c>
      <c r="B10" s="39" t="s">
        <v>232</v>
      </c>
      <c r="C10" s="301" t="s">
        <v>135</v>
      </c>
      <c r="D10" s="45"/>
      <c r="E10" s="305" t="s">
        <v>135</v>
      </c>
      <c r="F10" s="38" t="s">
        <v>157</v>
      </c>
      <c r="G10" s="37" t="s">
        <v>233</v>
      </c>
      <c r="H10" s="37"/>
      <c r="I10" s="43" t="s">
        <v>140</v>
      </c>
      <c r="J10" s="44" t="s">
        <v>151</v>
      </c>
      <c r="K10" s="40" t="s">
        <v>142</v>
      </c>
      <c r="L10" s="40" t="s">
        <v>144</v>
      </c>
      <c r="M10" s="40" t="s">
        <v>141</v>
      </c>
      <c r="N10" s="40" t="s">
        <v>146</v>
      </c>
      <c r="O10" s="40" t="s">
        <v>151</v>
      </c>
      <c r="P10" s="40" t="s">
        <v>175</v>
      </c>
      <c r="Q10" s="40" t="s">
        <v>151</v>
      </c>
      <c r="R10" s="42" t="s">
        <v>152</v>
      </c>
      <c r="S10" s="42" t="s">
        <v>153</v>
      </c>
      <c r="T10" s="42">
        <v>8</v>
      </c>
      <c r="U10" s="42" t="s">
        <v>150</v>
      </c>
      <c r="V10" s="42" t="s">
        <v>150</v>
      </c>
      <c r="W10" s="42">
        <v>3</v>
      </c>
      <c r="X10" s="43" t="s">
        <v>234</v>
      </c>
      <c r="Y10" s="43" t="s">
        <v>150</v>
      </c>
      <c r="Z10" s="42">
        <v>4</v>
      </c>
      <c r="AA10" s="42" t="s">
        <v>152</v>
      </c>
      <c r="AB10" s="42" t="s">
        <v>152</v>
      </c>
      <c r="AC10" s="42">
        <v>9</v>
      </c>
      <c r="AD10" s="42" t="s">
        <v>149</v>
      </c>
      <c r="AE10" s="42" t="s">
        <v>149</v>
      </c>
      <c r="AF10" s="42">
        <v>2</v>
      </c>
      <c r="AG10" s="42" t="s">
        <v>146</v>
      </c>
      <c r="AH10" s="42" t="s">
        <v>146</v>
      </c>
      <c r="AI10" s="42">
        <v>3</v>
      </c>
      <c r="AJ10" s="42" t="s">
        <v>159</v>
      </c>
      <c r="AK10" s="42" t="s">
        <v>159</v>
      </c>
      <c r="AL10" s="42">
        <v>7</v>
      </c>
      <c r="AM10" s="42" t="s">
        <v>150</v>
      </c>
      <c r="AN10" s="42" t="s">
        <v>150</v>
      </c>
      <c r="AO10" s="42">
        <v>3</v>
      </c>
      <c r="AP10" s="42" t="s">
        <v>146</v>
      </c>
      <c r="AQ10" s="42" t="s">
        <v>146</v>
      </c>
      <c r="AR10" s="42">
        <v>3</v>
      </c>
      <c r="AS10" s="42" t="s">
        <v>214</v>
      </c>
      <c r="AT10" s="42" t="s">
        <v>148</v>
      </c>
      <c r="AU10" s="42">
        <v>6</v>
      </c>
      <c r="AV10" s="42" t="s">
        <v>163</v>
      </c>
      <c r="AW10" s="42" t="s">
        <v>163</v>
      </c>
      <c r="AX10" s="42">
        <v>3</v>
      </c>
      <c r="AY10" s="40" t="s">
        <v>153</v>
      </c>
      <c r="AZ10" s="40" t="s">
        <v>159</v>
      </c>
      <c r="BA10" s="40" t="s">
        <v>159</v>
      </c>
      <c r="BB10" s="40" t="s">
        <v>159</v>
      </c>
      <c r="BC10" s="41">
        <v>8</v>
      </c>
      <c r="BD10" s="41">
        <v>7</v>
      </c>
      <c r="BE10" s="41">
        <v>5</v>
      </c>
      <c r="BF10" s="41">
        <v>9</v>
      </c>
      <c r="BG10" s="41">
        <v>2</v>
      </c>
      <c r="BH10" s="41">
        <v>2</v>
      </c>
      <c r="BI10" s="41">
        <v>6</v>
      </c>
      <c r="BJ10" s="41">
        <v>3</v>
      </c>
      <c r="BK10" s="41">
        <v>6</v>
      </c>
      <c r="BL10" s="41">
        <v>9</v>
      </c>
      <c r="BM10" s="41">
        <v>7</v>
      </c>
      <c r="BN10" s="40" t="s">
        <v>146</v>
      </c>
      <c r="BO10" s="40" t="s">
        <v>145</v>
      </c>
      <c r="BP10" s="40" t="s">
        <v>151</v>
      </c>
      <c r="BQ10" s="40" t="s">
        <v>154</v>
      </c>
      <c r="BR10" s="40" t="s">
        <v>154</v>
      </c>
      <c r="BS10" s="40" t="s">
        <v>154</v>
      </c>
      <c r="BT10" s="28"/>
      <c r="BU10" s="37"/>
      <c r="BV10" s="39"/>
      <c r="BW10" s="38"/>
      <c r="BX10" s="37"/>
    </row>
    <row r="11" spans="1:76" s="36" customFormat="1" ht="25.15" customHeight="1">
      <c r="A11" s="46" t="s">
        <v>365</v>
      </c>
      <c r="B11" s="39" t="s">
        <v>366</v>
      </c>
      <c r="C11" s="301"/>
      <c r="D11" s="45" t="s">
        <v>135</v>
      </c>
      <c r="E11" s="305"/>
      <c r="F11" s="38" t="s">
        <v>157</v>
      </c>
      <c r="G11" s="37" t="s">
        <v>367</v>
      </c>
      <c r="H11" s="37"/>
      <c r="I11" s="43" t="s">
        <v>140</v>
      </c>
      <c r="J11" s="44" t="s">
        <v>141</v>
      </c>
      <c r="K11" s="40" t="s">
        <v>144</v>
      </c>
      <c r="L11" s="40" t="s">
        <v>143</v>
      </c>
      <c r="M11" s="40" t="s">
        <v>182</v>
      </c>
      <c r="N11" s="40" t="s">
        <v>182</v>
      </c>
      <c r="O11" s="40" t="s">
        <v>145</v>
      </c>
      <c r="P11" s="40" t="s">
        <v>144</v>
      </c>
      <c r="Q11" s="40" t="s">
        <v>145</v>
      </c>
      <c r="R11" s="42" t="s">
        <v>147</v>
      </c>
      <c r="S11" s="42" t="s">
        <v>199</v>
      </c>
      <c r="T11" s="42">
        <v>3</v>
      </c>
      <c r="U11" s="42" t="s">
        <v>147</v>
      </c>
      <c r="V11" s="42" t="s">
        <v>147</v>
      </c>
      <c r="W11" s="42">
        <v>3</v>
      </c>
      <c r="X11" s="43" t="s">
        <v>149</v>
      </c>
      <c r="Y11" s="43" t="s">
        <v>149</v>
      </c>
      <c r="Z11" s="42">
        <v>2</v>
      </c>
      <c r="AA11" s="42" t="s">
        <v>149</v>
      </c>
      <c r="AB11" s="42" t="s">
        <v>149</v>
      </c>
      <c r="AC11" s="42">
        <v>2</v>
      </c>
      <c r="AD11" s="42" t="s">
        <v>199</v>
      </c>
      <c r="AE11" s="42" t="s">
        <v>199</v>
      </c>
      <c r="AF11" s="42">
        <v>2</v>
      </c>
      <c r="AG11" s="42" t="s">
        <v>199</v>
      </c>
      <c r="AH11" s="42" t="s">
        <v>199</v>
      </c>
      <c r="AI11" s="42">
        <v>2</v>
      </c>
      <c r="AJ11" s="42" t="s">
        <v>163</v>
      </c>
      <c r="AK11" s="42" t="s">
        <v>163</v>
      </c>
      <c r="AL11" s="42">
        <v>3</v>
      </c>
      <c r="AM11" s="42" t="s">
        <v>280</v>
      </c>
      <c r="AN11" s="42" t="s">
        <v>199</v>
      </c>
      <c r="AO11" s="42">
        <v>3</v>
      </c>
      <c r="AP11" s="42" t="s">
        <v>163</v>
      </c>
      <c r="AQ11" s="42" t="s">
        <v>149</v>
      </c>
      <c r="AR11" s="42">
        <v>3</v>
      </c>
      <c r="AS11" s="42" t="s">
        <v>234</v>
      </c>
      <c r="AT11" s="42" t="s">
        <v>145</v>
      </c>
      <c r="AU11" s="42">
        <v>4</v>
      </c>
      <c r="AV11" s="42" t="s">
        <v>175</v>
      </c>
      <c r="AW11" s="42" t="s">
        <v>175</v>
      </c>
      <c r="AX11" s="42">
        <v>1</v>
      </c>
      <c r="AY11" s="40" t="s">
        <v>159</v>
      </c>
      <c r="AZ11" s="40" t="s">
        <v>154</v>
      </c>
      <c r="BA11" s="40" t="s">
        <v>153</v>
      </c>
      <c r="BB11" s="40" t="s">
        <v>152</v>
      </c>
      <c r="BC11" s="41">
        <v>1</v>
      </c>
      <c r="BD11" s="41">
        <v>6</v>
      </c>
      <c r="BE11" s="41">
        <v>2</v>
      </c>
      <c r="BF11" s="41">
        <v>2</v>
      </c>
      <c r="BG11" s="41">
        <v>3</v>
      </c>
      <c r="BH11" s="41">
        <v>1</v>
      </c>
      <c r="BI11" s="41">
        <v>6</v>
      </c>
      <c r="BJ11" s="41">
        <v>3</v>
      </c>
      <c r="BK11" s="41">
        <v>5</v>
      </c>
      <c r="BL11" s="41">
        <v>6</v>
      </c>
      <c r="BM11" s="41">
        <v>7</v>
      </c>
      <c r="BN11" s="40" t="s">
        <v>146</v>
      </c>
      <c r="BO11" s="40" t="s">
        <v>145</v>
      </c>
      <c r="BP11" s="40" t="s">
        <v>151</v>
      </c>
      <c r="BQ11" s="40" t="s">
        <v>159</v>
      </c>
      <c r="BR11" s="40" t="s">
        <v>154</v>
      </c>
      <c r="BS11" s="40" t="s">
        <v>149</v>
      </c>
      <c r="BT11" s="28"/>
      <c r="BU11" s="37"/>
      <c r="BV11" s="39"/>
      <c r="BW11" s="38"/>
      <c r="BX11" s="37"/>
    </row>
    <row r="12" spans="1:76" s="36" customFormat="1" ht="25.15" customHeight="1">
      <c r="A12" s="46" t="s">
        <v>245</v>
      </c>
      <c r="B12" s="39" t="s">
        <v>246</v>
      </c>
      <c r="C12" s="301" t="s">
        <v>135</v>
      </c>
      <c r="D12" s="45"/>
      <c r="E12" s="305" t="s">
        <v>135</v>
      </c>
      <c r="F12" s="38" t="s">
        <v>157</v>
      </c>
      <c r="G12" s="37" t="s">
        <v>158</v>
      </c>
      <c r="H12" s="37"/>
      <c r="I12" s="43" t="s">
        <v>140</v>
      </c>
      <c r="J12" s="44" t="s">
        <v>153</v>
      </c>
      <c r="K12" s="40" t="s">
        <v>182</v>
      </c>
      <c r="L12" s="40" t="s">
        <v>141</v>
      </c>
      <c r="M12" s="40" t="s">
        <v>141</v>
      </c>
      <c r="N12" s="40" t="s">
        <v>147</v>
      </c>
      <c r="O12" s="40" t="s">
        <v>153</v>
      </c>
      <c r="P12" s="40" t="s">
        <v>141</v>
      </c>
      <c r="Q12" s="40" t="s">
        <v>147</v>
      </c>
      <c r="R12" s="42" t="s">
        <v>153</v>
      </c>
      <c r="S12" s="42" t="s">
        <v>153</v>
      </c>
      <c r="T12" s="42">
        <v>8</v>
      </c>
      <c r="U12" s="42" t="s">
        <v>153</v>
      </c>
      <c r="V12" s="42" t="s">
        <v>153</v>
      </c>
      <c r="W12" s="42">
        <v>8</v>
      </c>
      <c r="X12" s="43" t="s">
        <v>147</v>
      </c>
      <c r="Y12" s="43" t="s">
        <v>147</v>
      </c>
      <c r="Z12" s="42">
        <v>3</v>
      </c>
      <c r="AA12" s="42" t="s">
        <v>153</v>
      </c>
      <c r="AB12" s="42" t="s">
        <v>153</v>
      </c>
      <c r="AC12" s="42">
        <v>8</v>
      </c>
      <c r="AD12" s="42" t="s">
        <v>145</v>
      </c>
      <c r="AE12" s="42" t="s">
        <v>145</v>
      </c>
      <c r="AF12" s="42">
        <v>1</v>
      </c>
      <c r="AG12" s="42" t="s">
        <v>153</v>
      </c>
      <c r="AH12" s="42" t="s">
        <v>151</v>
      </c>
      <c r="AI12" s="42">
        <v>5</v>
      </c>
      <c r="AJ12" s="42" t="s">
        <v>151</v>
      </c>
      <c r="AK12" s="42" t="s">
        <v>151</v>
      </c>
      <c r="AL12" s="42">
        <v>3</v>
      </c>
      <c r="AM12" s="42" t="s">
        <v>145</v>
      </c>
      <c r="AN12" s="42" t="s">
        <v>145</v>
      </c>
      <c r="AO12" s="42">
        <v>1</v>
      </c>
      <c r="AP12" s="42" t="s">
        <v>151</v>
      </c>
      <c r="AQ12" s="42" t="s">
        <v>151</v>
      </c>
      <c r="AR12" s="42">
        <v>3</v>
      </c>
      <c r="AS12" s="42" t="s">
        <v>154</v>
      </c>
      <c r="AT12" s="42" t="s">
        <v>153</v>
      </c>
      <c r="AU12" s="42">
        <v>8</v>
      </c>
      <c r="AV12" s="42" t="s">
        <v>145</v>
      </c>
      <c r="AW12" s="42" t="s">
        <v>145</v>
      </c>
      <c r="AX12" s="42">
        <v>1</v>
      </c>
      <c r="AY12" s="40" t="s">
        <v>153</v>
      </c>
      <c r="AZ12" s="40" t="s">
        <v>146</v>
      </c>
      <c r="BA12" s="40" t="s">
        <v>151</v>
      </c>
      <c r="BB12" s="40" t="s">
        <v>153</v>
      </c>
      <c r="BC12" s="41">
        <v>11</v>
      </c>
      <c r="BD12" s="41">
        <v>8</v>
      </c>
      <c r="BE12" s="41">
        <v>3</v>
      </c>
      <c r="BF12" s="41">
        <v>10</v>
      </c>
      <c r="BG12" s="41">
        <v>9</v>
      </c>
      <c r="BH12" s="41">
        <v>7</v>
      </c>
      <c r="BI12" s="41">
        <v>11</v>
      </c>
      <c r="BJ12" s="41">
        <v>1</v>
      </c>
      <c r="BK12" s="41">
        <v>5</v>
      </c>
      <c r="BL12" s="41">
        <v>10</v>
      </c>
      <c r="BM12" s="41">
        <v>5</v>
      </c>
      <c r="BN12" s="40" t="s">
        <v>146</v>
      </c>
      <c r="BO12" s="40" t="s">
        <v>145</v>
      </c>
      <c r="BP12" s="40" t="s">
        <v>151</v>
      </c>
      <c r="BQ12" s="40" t="s">
        <v>159</v>
      </c>
      <c r="BR12" s="40" t="s">
        <v>154</v>
      </c>
      <c r="BS12" s="40" t="s">
        <v>170</v>
      </c>
      <c r="BT12" s="28"/>
      <c r="BU12" s="37"/>
      <c r="BV12" s="39"/>
      <c r="BW12" s="38"/>
      <c r="BX12" s="37"/>
    </row>
    <row r="13" spans="1:76" s="36" customFormat="1" ht="25.15" customHeight="1">
      <c r="A13" s="46" t="s">
        <v>208</v>
      </c>
      <c r="B13" s="39" t="s">
        <v>435</v>
      </c>
      <c r="C13" s="301"/>
      <c r="D13" s="45"/>
      <c r="E13" s="305" t="s">
        <v>135</v>
      </c>
      <c r="F13" s="38" t="s">
        <v>138</v>
      </c>
      <c r="G13" s="37" t="s">
        <v>210</v>
      </c>
      <c r="H13" s="37"/>
      <c r="I13" s="43" t="s">
        <v>140</v>
      </c>
      <c r="J13" s="44" t="s">
        <v>141</v>
      </c>
      <c r="K13" s="40" t="s">
        <v>142</v>
      </c>
      <c r="L13" s="40" t="s">
        <v>142</v>
      </c>
      <c r="M13" s="40" t="s">
        <v>182</v>
      </c>
      <c r="N13" s="40" t="s">
        <v>143</v>
      </c>
      <c r="O13" s="40" t="s">
        <v>141</v>
      </c>
      <c r="P13" s="40" t="s">
        <v>182</v>
      </c>
      <c r="Q13" s="40" t="s">
        <v>149</v>
      </c>
      <c r="R13" s="42" t="s">
        <v>148</v>
      </c>
      <c r="S13" s="42" t="s">
        <v>146</v>
      </c>
      <c r="T13" s="42">
        <v>3</v>
      </c>
      <c r="U13" s="42" t="s">
        <v>148</v>
      </c>
      <c r="V13" s="42" t="s">
        <v>146</v>
      </c>
      <c r="W13" s="42">
        <v>3</v>
      </c>
      <c r="X13" s="43" t="s">
        <v>146</v>
      </c>
      <c r="Y13" s="43" t="s">
        <v>147</v>
      </c>
      <c r="Z13" s="42">
        <v>3</v>
      </c>
      <c r="AA13" s="42" t="s">
        <v>148</v>
      </c>
      <c r="AB13" s="42" t="s">
        <v>146</v>
      </c>
      <c r="AC13" s="42">
        <v>3</v>
      </c>
      <c r="AD13" s="42" t="s">
        <v>149</v>
      </c>
      <c r="AE13" s="42" t="s">
        <v>149</v>
      </c>
      <c r="AF13" s="42">
        <v>2</v>
      </c>
      <c r="AG13" s="42" t="s">
        <v>198</v>
      </c>
      <c r="AH13" s="42" t="s">
        <v>199</v>
      </c>
      <c r="AI13" s="42">
        <v>3</v>
      </c>
      <c r="AJ13" s="42" t="s">
        <v>146</v>
      </c>
      <c r="AK13" s="42" t="s">
        <v>146</v>
      </c>
      <c r="AL13" s="42">
        <v>3</v>
      </c>
      <c r="AM13" s="42" t="s">
        <v>175</v>
      </c>
      <c r="AN13" s="42" t="s">
        <v>175</v>
      </c>
      <c r="AO13" s="42">
        <v>1</v>
      </c>
      <c r="AP13" s="42" t="s">
        <v>149</v>
      </c>
      <c r="AQ13" s="42" t="s">
        <v>149</v>
      </c>
      <c r="AR13" s="42">
        <v>2</v>
      </c>
      <c r="AS13" s="42" t="s">
        <v>149</v>
      </c>
      <c r="AT13" s="42" t="s">
        <v>149</v>
      </c>
      <c r="AU13" s="42">
        <v>2</v>
      </c>
      <c r="AV13" s="42" t="s">
        <v>145</v>
      </c>
      <c r="AW13" s="42" t="s">
        <v>145</v>
      </c>
      <c r="AX13" s="42">
        <v>1</v>
      </c>
      <c r="AY13" s="40" t="s">
        <v>159</v>
      </c>
      <c r="AZ13" s="40" t="s">
        <v>151</v>
      </c>
      <c r="BA13" s="40" t="s">
        <v>151</v>
      </c>
      <c r="BB13" s="40" t="s">
        <v>152</v>
      </c>
      <c r="BC13" s="41">
        <v>11</v>
      </c>
      <c r="BD13" s="41">
        <v>7</v>
      </c>
      <c r="BE13" s="41">
        <v>6</v>
      </c>
      <c r="BF13" s="41">
        <v>10</v>
      </c>
      <c r="BG13" s="41">
        <v>7</v>
      </c>
      <c r="BH13" s="41">
        <v>3</v>
      </c>
      <c r="BI13" s="41">
        <v>7</v>
      </c>
      <c r="BJ13" s="41">
        <v>1</v>
      </c>
      <c r="BK13" s="41">
        <v>2</v>
      </c>
      <c r="BL13" s="41">
        <v>3</v>
      </c>
      <c r="BM13" s="41">
        <v>2</v>
      </c>
      <c r="BN13" s="40" t="s">
        <v>146</v>
      </c>
      <c r="BO13" s="40" t="s">
        <v>145</v>
      </c>
      <c r="BP13" s="40" t="s">
        <v>159</v>
      </c>
      <c r="BQ13" s="40" t="s">
        <v>153</v>
      </c>
      <c r="BR13" s="40" t="s">
        <v>154</v>
      </c>
      <c r="BS13" s="40" t="s">
        <v>149</v>
      </c>
      <c r="BT13" s="28"/>
      <c r="BU13" s="37"/>
      <c r="BV13" s="39"/>
      <c r="BW13" s="38"/>
      <c r="BX13" s="37"/>
    </row>
    <row r="14" spans="1:76" s="36" customFormat="1" ht="25.15" customHeight="1">
      <c r="A14" s="46" t="s">
        <v>237</v>
      </c>
      <c r="B14" s="39" t="s">
        <v>436</v>
      </c>
      <c r="C14" s="301"/>
      <c r="D14" s="45"/>
      <c r="E14" s="305" t="s">
        <v>135</v>
      </c>
      <c r="F14" s="38" t="s">
        <v>138</v>
      </c>
      <c r="G14" s="37" t="s">
        <v>210</v>
      </c>
      <c r="H14" s="37"/>
      <c r="I14" s="43" t="s">
        <v>140</v>
      </c>
      <c r="J14" s="44" t="s">
        <v>141</v>
      </c>
      <c r="K14" s="40" t="s">
        <v>142</v>
      </c>
      <c r="L14" s="40" t="s">
        <v>143</v>
      </c>
      <c r="M14" s="40" t="s">
        <v>182</v>
      </c>
      <c r="N14" s="40" t="s">
        <v>143</v>
      </c>
      <c r="O14" s="40" t="s">
        <v>175</v>
      </c>
      <c r="P14" s="40" t="s">
        <v>182</v>
      </c>
      <c r="Q14" s="40" t="s">
        <v>149</v>
      </c>
      <c r="R14" s="42" t="s">
        <v>148</v>
      </c>
      <c r="S14" s="42" t="s">
        <v>146</v>
      </c>
      <c r="T14" s="42">
        <v>3</v>
      </c>
      <c r="U14" s="42" t="s">
        <v>148</v>
      </c>
      <c r="V14" s="42" t="s">
        <v>146</v>
      </c>
      <c r="W14" s="42">
        <v>3</v>
      </c>
      <c r="X14" s="43" t="s">
        <v>146</v>
      </c>
      <c r="Y14" s="43" t="s">
        <v>147</v>
      </c>
      <c r="Z14" s="42">
        <v>3</v>
      </c>
      <c r="AA14" s="42" t="s">
        <v>148</v>
      </c>
      <c r="AB14" s="42" t="s">
        <v>146</v>
      </c>
      <c r="AC14" s="42">
        <v>3</v>
      </c>
      <c r="AD14" s="42" t="s">
        <v>149</v>
      </c>
      <c r="AE14" s="42" t="s">
        <v>149</v>
      </c>
      <c r="AF14" s="42">
        <v>2</v>
      </c>
      <c r="AG14" s="42" t="s">
        <v>198</v>
      </c>
      <c r="AH14" s="42" t="s">
        <v>199</v>
      </c>
      <c r="AI14" s="42">
        <v>3</v>
      </c>
      <c r="AJ14" s="42" t="s">
        <v>146</v>
      </c>
      <c r="AK14" s="42" t="s">
        <v>146</v>
      </c>
      <c r="AL14" s="42">
        <v>3</v>
      </c>
      <c r="AM14" s="42" t="s">
        <v>175</v>
      </c>
      <c r="AN14" s="42" t="s">
        <v>175</v>
      </c>
      <c r="AO14" s="42">
        <v>1</v>
      </c>
      <c r="AP14" s="42" t="s">
        <v>149</v>
      </c>
      <c r="AQ14" s="42" t="s">
        <v>149</v>
      </c>
      <c r="AR14" s="42">
        <v>2</v>
      </c>
      <c r="AS14" s="42" t="s">
        <v>149</v>
      </c>
      <c r="AT14" s="42" t="s">
        <v>149</v>
      </c>
      <c r="AU14" s="42">
        <v>2</v>
      </c>
      <c r="AV14" s="42" t="s">
        <v>145</v>
      </c>
      <c r="AW14" s="42" t="s">
        <v>145</v>
      </c>
      <c r="AX14" s="42">
        <v>1</v>
      </c>
      <c r="AY14" s="40" t="s">
        <v>159</v>
      </c>
      <c r="AZ14" s="40" t="s">
        <v>151</v>
      </c>
      <c r="BA14" s="40" t="s">
        <v>151</v>
      </c>
      <c r="BB14" s="40" t="s">
        <v>152</v>
      </c>
      <c r="BC14" s="41">
        <v>11</v>
      </c>
      <c r="BD14" s="41">
        <v>7</v>
      </c>
      <c r="BE14" s="41">
        <v>6</v>
      </c>
      <c r="BF14" s="41">
        <v>10</v>
      </c>
      <c r="BG14" s="41">
        <v>7</v>
      </c>
      <c r="BH14" s="41">
        <v>3</v>
      </c>
      <c r="BI14" s="41">
        <v>7</v>
      </c>
      <c r="BJ14" s="41">
        <v>1</v>
      </c>
      <c r="BK14" s="41">
        <v>2</v>
      </c>
      <c r="BL14" s="41">
        <v>3</v>
      </c>
      <c r="BM14" s="41">
        <v>2</v>
      </c>
      <c r="BN14" s="40" t="s">
        <v>146</v>
      </c>
      <c r="BO14" s="40" t="s">
        <v>145</v>
      </c>
      <c r="BP14" s="40" t="s">
        <v>159</v>
      </c>
      <c r="BQ14" s="40" t="s">
        <v>153</v>
      </c>
      <c r="BR14" s="40" t="s">
        <v>154</v>
      </c>
      <c r="BS14" s="40" t="s">
        <v>149</v>
      </c>
      <c r="BT14" s="28"/>
      <c r="BU14" s="37"/>
      <c r="BV14" s="39"/>
      <c r="BW14" s="38"/>
      <c r="BX14" s="37"/>
    </row>
    <row r="15" spans="1:76" s="36" customFormat="1" ht="25.15" customHeight="1">
      <c r="A15" s="46" t="s">
        <v>299</v>
      </c>
      <c r="B15" s="39" t="s">
        <v>437</v>
      </c>
      <c r="C15" s="301" t="s">
        <v>135</v>
      </c>
      <c r="D15" s="45"/>
      <c r="E15" s="305" t="s">
        <v>135</v>
      </c>
      <c r="F15" s="38" t="s">
        <v>138</v>
      </c>
      <c r="G15" s="37" t="s">
        <v>210</v>
      </c>
      <c r="H15" s="37"/>
      <c r="I15" s="43" t="s">
        <v>140</v>
      </c>
      <c r="J15" s="44" t="s">
        <v>141</v>
      </c>
      <c r="K15" s="40" t="s">
        <v>144</v>
      </c>
      <c r="L15" s="40" t="s">
        <v>142</v>
      </c>
      <c r="M15" s="40" t="s">
        <v>141</v>
      </c>
      <c r="N15" s="40" t="s">
        <v>145</v>
      </c>
      <c r="O15" s="40" t="s">
        <v>147</v>
      </c>
      <c r="P15" s="40" t="s">
        <v>145</v>
      </c>
      <c r="Q15" s="40" t="s">
        <v>149</v>
      </c>
      <c r="R15" s="42" t="s">
        <v>147</v>
      </c>
      <c r="S15" s="42" t="s">
        <v>147</v>
      </c>
      <c r="T15" s="42">
        <v>3</v>
      </c>
      <c r="U15" s="42" t="s">
        <v>147</v>
      </c>
      <c r="V15" s="42" t="s">
        <v>151</v>
      </c>
      <c r="W15" s="42">
        <v>3</v>
      </c>
      <c r="X15" s="43" t="s">
        <v>147</v>
      </c>
      <c r="Y15" s="43" t="s">
        <v>147</v>
      </c>
      <c r="Z15" s="42">
        <v>3</v>
      </c>
      <c r="AA15" s="42" t="s">
        <v>147</v>
      </c>
      <c r="AB15" s="42" t="s">
        <v>147</v>
      </c>
      <c r="AC15" s="42">
        <v>3</v>
      </c>
      <c r="AD15" s="42" t="s">
        <v>147</v>
      </c>
      <c r="AE15" s="42" t="s">
        <v>147</v>
      </c>
      <c r="AF15" s="42">
        <v>3</v>
      </c>
      <c r="AG15" s="42" t="s">
        <v>141</v>
      </c>
      <c r="AH15" s="42" t="s">
        <v>141</v>
      </c>
      <c r="AI15" s="42">
        <v>0</v>
      </c>
      <c r="AJ15" s="42" t="s">
        <v>151</v>
      </c>
      <c r="AK15" s="42" t="s">
        <v>151</v>
      </c>
      <c r="AL15" s="42">
        <v>3</v>
      </c>
      <c r="AM15" s="42" t="s">
        <v>141</v>
      </c>
      <c r="AN15" s="42" t="s">
        <v>141</v>
      </c>
      <c r="AO15" s="42">
        <v>0</v>
      </c>
      <c r="AP15" s="42" t="s">
        <v>145</v>
      </c>
      <c r="AQ15" s="42" t="s">
        <v>145</v>
      </c>
      <c r="AR15" s="42">
        <v>1</v>
      </c>
      <c r="AS15" s="42" t="s">
        <v>145</v>
      </c>
      <c r="AT15" s="42" t="s">
        <v>145</v>
      </c>
      <c r="AU15" s="42">
        <v>1</v>
      </c>
      <c r="AV15" s="42" t="s">
        <v>145</v>
      </c>
      <c r="AW15" s="42" t="s">
        <v>145</v>
      </c>
      <c r="AX15" s="42">
        <v>1</v>
      </c>
      <c r="AY15" s="40" t="s">
        <v>159</v>
      </c>
      <c r="AZ15" s="40" t="s">
        <v>151</v>
      </c>
      <c r="BA15" s="40" t="s">
        <v>159</v>
      </c>
      <c r="BB15" s="40" t="s">
        <v>152</v>
      </c>
      <c r="BC15" s="41"/>
      <c r="BD15" s="41"/>
      <c r="BE15" s="41"/>
      <c r="BF15" s="41"/>
      <c r="BG15" s="41">
        <v>2</v>
      </c>
      <c r="BH15" s="41">
        <v>1</v>
      </c>
      <c r="BI15" s="41">
        <v>4</v>
      </c>
      <c r="BJ15" s="41">
        <v>1</v>
      </c>
      <c r="BK15" s="41">
        <v>2</v>
      </c>
      <c r="BL15" s="41">
        <v>3</v>
      </c>
      <c r="BM15" s="41">
        <v>2</v>
      </c>
      <c r="BN15" s="40" t="s">
        <v>146</v>
      </c>
      <c r="BO15" s="40" t="s">
        <v>145</v>
      </c>
      <c r="BP15" s="40" t="s">
        <v>151</v>
      </c>
      <c r="BQ15" s="40" t="s">
        <v>159</v>
      </c>
      <c r="BR15" s="40" t="s">
        <v>154</v>
      </c>
      <c r="BS15" s="40" t="s">
        <v>152</v>
      </c>
      <c r="BT15" s="28"/>
      <c r="BU15" s="37"/>
      <c r="BV15" s="39"/>
      <c r="BW15" s="38"/>
      <c r="BX15" s="37"/>
    </row>
    <row r="16" spans="1:76" s="36" customFormat="1" ht="25.15" customHeight="1">
      <c r="A16" s="46" t="s">
        <v>347</v>
      </c>
      <c r="B16" s="39" t="s">
        <v>438</v>
      </c>
      <c r="C16" s="301"/>
      <c r="D16" s="45"/>
      <c r="E16" s="305" t="s">
        <v>135</v>
      </c>
      <c r="F16" s="38" t="s">
        <v>138</v>
      </c>
      <c r="G16" s="37" t="s">
        <v>210</v>
      </c>
      <c r="H16" s="37"/>
      <c r="I16" s="43" t="s">
        <v>140</v>
      </c>
      <c r="J16" s="44" t="s">
        <v>141</v>
      </c>
      <c r="K16" s="40" t="s">
        <v>142</v>
      </c>
      <c r="L16" s="40" t="s">
        <v>142</v>
      </c>
      <c r="M16" s="40" t="s">
        <v>141</v>
      </c>
      <c r="N16" s="40" t="s">
        <v>142</v>
      </c>
      <c r="O16" s="40" t="s">
        <v>141</v>
      </c>
      <c r="P16" s="40" t="s">
        <v>182</v>
      </c>
      <c r="Q16" s="40" t="s">
        <v>149</v>
      </c>
      <c r="R16" s="42" t="s">
        <v>147</v>
      </c>
      <c r="S16" s="42" t="s">
        <v>147</v>
      </c>
      <c r="T16" s="42">
        <v>3</v>
      </c>
      <c r="U16" s="42" t="s">
        <v>147</v>
      </c>
      <c r="V16" s="42" t="s">
        <v>147</v>
      </c>
      <c r="W16" s="42">
        <v>3</v>
      </c>
      <c r="X16" s="43" t="s">
        <v>147</v>
      </c>
      <c r="Y16" s="43" t="s">
        <v>147</v>
      </c>
      <c r="Z16" s="42">
        <v>3</v>
      </c>
      <c r="AA16" s="42" t="s">
        <v>147</v>
      </c>
      <c r="AB16" s="42" t="s">
        <v>147</v>
      </c>
      <c r="AC16" s="42">
        <v>3</v>
      </c>
      <c r="AD16" s="42" t="s">
        <v>147</v>
      </c>
      <c r="AE16" s="42" t="s">
        <v>147</v>
      </c>
      <c r="AF16" s="42">
        <v>3</v>
      </c>
      <c r="AG16" s="42" t="s">
        <v>141</v>
      </c>
      <c r="AH16" s="42" t="s">
        <v>141</v>
      </c>
      <c r="AI16" s="42">
        <v>0</v>
      </c>
      <c r="AJ16" s="42" t="s">
        <v>147</v>
      </c>
      <c r="AK16" s="42" t="s">
        <v>147</v>
      </c>
      <c r="AL16" s="42">
        <v>3</v>
      </c>
      <c r="AM16" s="42" t="s">
        <v>141</v>
      </c>
      <c r="AN16" s="42" t="s">
        <v>141</v>
      </c>
      <c r="AO16" s="42">
        <v>0</v>
      </c>
      <c r="AP16" s="42" t="s">
        <v>145</v>
      </c>
      <c r="AQ16" s="42" t="s">
        <v>145</v>
      </c>
      <c r="AR16" s="42">
        <v>1</v>
      </c>
      <c r="AS16" s="42" t="s">
        <v>145</v>
      </c>
      <c r="AT16" s="42" t="s">
        <v>145</v>
      </c>
      <c r="AU16" s="42">
        <v>1</v>
      </c>
      <c r="AV16" s="42" t="s">
        <v>145</v>
      </c>
      <c r="AW16" s="42" t="s">
        <v>145</v>
      </c>
      <c r="AX16" s="42">
        <v>1</v>
      </c>
      <c r="AY16" s="40" t="s">
        <v>151</v>
      </c>
      <c r="AZ16" s="40" t="s">
        <v>151</v>
      </c>
      <c r="BA16" s="40" t="s">
        <v>151</v>
      </c>
      <c r="BB16" s="40" t="s">
        <v>152</v>
      </c>
      <c r="BC16" s="41"/>
      <c r="BD16" s="41"/>
      <c r="BE16" s="41"/>
      <c r="BF16" s="41"/>
      <c r="BG16" s="41">
        <v>2</v>
      </c>
      <c r="BH16" s="41">
        <v>1</v>
      </c>
      <c r="BI16" s="41">
        <v>4</v>
      </c>
      <c r="BJ16" s="41">
        <v>1</v>
      </c>
      <c r="BK16" s="41">
        <v>2</v>
      </c>
      <c r="BL16" s="41">
        <v>3</v>
      </c>
      <c r="BM16" s="41">
        <v>2</v>
      </c>
      <c r="BN16" s="40" t="s">
        <v>146</v>
      </c>
      <c r="BO16" s="40" t="s">
        <v>145</v>
      </c>
      <c r="BP16" s="40" t="s">
        <v>159</v>
      </c>
      <c r="BQ16" s="40" t="s">
        <v>153</v>
      </c>
      <c r="BR16" s="40" t="s">
        <v>154</v>
      </c>
      <c r="BS16" s="40" t="s">
        <v>149</v>
      </c>
      <c r="BT16" s="28"/>
      <c r="BU16" s="37"/>
      <c r="BV16" s="39"/>
      <c r="BW16" s="38"/>
      <c r="BX16" s="37"/>
    </row>
    <row r="17" spans="1:76" s="36" customFormat="1" ht="25.15" customHeight="1">
      <c r="A17" s="46" t="s">
        <v>211</v>
      </c>
      <c r="B17" s="48" t="s">
        <v>212</v>
      </c>
      <c r="C17" s="301" t="s">
        <v>135</v>
      </c>
      <c r="D17" s="45"/>
      <c r="E17" s="305" t="s">
        <v>135</v>
      </c>
      <c r="F17" s="38" t="s">
        <v>157</v>
      </c>
      <c r="G17" s="37" t="s">
        <v>213</v>
      </c>
      <c r="H17" s="37"/>
      <c r="I17" s="43" t="s">
        <v>140</v>
      </c>
      <c r="J17" s="44" t="s">
        <v>145</v>
      </c>
      <c r="K17" s="40" t="s">
        <v>141</v>
      </c>
      <c r="L17" s="40" t="s">
        <v>144</v>
      </c>
      <c r="M17" s="40" t="s">
        <v>149</v>
      </c>
      <c r="N17" s="40" t="s">
        <v>145</v>
      </c>
      <c r="O17" s="40" t="s">
        <v>147</v>
      </c>
      <c r="P17" s="40" t="s">
        <v>141</v>
      </c>
      <c r="Q17" s="40" t="s">
        <v>145</v>
      </c>
      <c r="R17" s="42" t="s">
        <v>159</v>
      </c>
      <c r="S17" s="42" t="s">
        <v>151</v>
      </c>
      <c r="T17" s="42">
        <v>4</v>
      </c>
      <c r="U17" s="42" t="s">
        <v>159</v>
      </c>
      <c r="V17" s="42" t="s">
        <v>151</v>
      </c>
      <c r="W17" s="42">
        <v>4</v>
      </c>
      <c r="X17" s="43" t="s">
        <v>147</v>
      </c>
      <c r="Y17" s="43" t="s">
        <v>146</v>
      </c>
      <c r="Z17" s="42">
        <v>3</v>
      </c>
      <c r="AA17" s="42" t="s">
        <v>163</v>
      </c>
      <c r="AB17" s="42" t="s">
        <v>163</v>
      </c>
      <c r="AC17" s="42">
        <v>3</v>
      </c>
      <c r="AD17" s="42" t="s">
        <v>148</v>
      </c>
      <c r="AE17" s="42" t="s">
        <v>148</v>
      </c>
      <c r="AF17" s="42">
        <v>5</v>
      </c>
      <c r="AG17" s="42" t="s">
        <v>150</v>
      </c>
      <c r="AH17" s="42" t="s">
        <v>150</v>
      </c>
      <c r="AI17" s="42">
        <v>3</v>
      </c>
      <c r="AJ17" s="42" t="s">
        <v>148</v>
      </c>
      <c r="AK17" s="42" t="s">
        <v>146</v>
      </c>
      <c r="AL17" s="42">
        <v>3</v>
      </c>
      <c r="AM17" s="42" t="s">
        <v>175</v>
      </c>
      <c r="AN17" s="42" t="s">
        <v>175</v>
      </c>
      <c r="AO17" s="42">
        <v>1</v>
      </c>
      <c r="AP17" s="42" t="s">
        <v>214</v>
      </c>
      <c r="AQ17" s="42" t="s">
        <v>148</v>
      </c>
      <c r="AR17" s="42">
        <v>6</v>
      </c>
      <c r="AS17" s="42" t="s">
        <v>170</v>
      </c>
      <c r="AT17" s="42" t="s">
        <v>159</v>
      </c>
      <c r="AU17" s="42">
        <v>7</v>
      </c>
      <c r="AV17" s="42" t="s">
        <v>163</v>
      </c>
      <c r="AW17" s="42" t="s">
        <v>145</v>
      </c>
      <c r="AX17" s="42">
        <v>3</v>
      </c>
      <c r="AY17" s="40" t="s">
        <v>153</v>
      </c>
      <c r="AZ17" s="40" t="s">
        <v>146</v>
      </c>
      <c r="BA17" s="40" t="s">
        <v>151</v>
      </c>
      <c r="BB17" s="40" t="s">
        <v>153</v>
      </c>
      <c r="BC17" s="41">
        <v>4</v>
      </c>
      <c r="BD17" s="41">
        <v>6</v>
      </c>
      <c r="BE17" s="41">
        <v>6</v>
      </c>
      <c r="BF17" s="41">
        <v>2</v>
      </c>
      <c r="BG17" s="41">
        <v>8</v>
      </c>
      <c r="BH17" s="41">
        <v>8</v>
      </c>
      <c r="BI17" s="41">
        <v>9</v>
      </c>
      <c r="BJ17" s="41">
        <v>4</v>
      </c>
      <c r="BK17" s="41">
        <v>4</v>
      </c>
      <c r="BL17" s="41">
        <v>6</v>
      </c>
      <c r="BM17" s="41">
        <v>4</v>
      </c>
      <c r="BN17" s="40" t="s">
        <v>146</v>
      </c>
      <c r="BO17" s="40" t="s">
        <v>145</v>
      </c>
      <c r="BP17" s="40" t="s">
        <v>159</v>
      </c>
      <c r="BQ17" s="40" t="s">
        <v>152</v>
      </c>
      <c r="BR17" s="40" t="s">
        <v>154</v>
      </c>
      <c r="BS17" s="40" t="s">
        <v>154</v>
      </c>
      <c r="BT17" s="28"/>
      <c r="BU17" s="37"/>
      <c r="BV17" s="39"/>
      <c r="BW17" s="38"/>
      <c r="BX17" s="37"/>
    </row>
    <row r="18" spans="1:76" s="36" customFormat="1" ht="25.15" customHeight="1">
      <c r="A18" s="46" t="s">
        <v>323</v>
      </c>
      <c r="B18" s="39" t="s">
        <v>324</v>
      </c>
      <c r="C18" s="301" t="s">
        <v>135</v>
      </c>
      <c r="D18" s="45" t="s">
        <v>135</v>
      </c>
      <c r="E18" s="305"/>
      <c r="F18" s="38" t="s">
        <v>157</v>
      </c>
      <c r="G18" s="37" t="s">
        <v>158</v>
      </c>
      <c r="H18" s="37"/>
      <c r="I18" s="43" t="s">
        <v>140</v>
      </c>
      <c r="J18" s="44" t="s">
        <v>141</v>
      </c>
      <c r="K18" s="40" t="s">
        <v>182</v>
      </c>
      <c r="L18" s="40" t="s">
        <v>175</v>
      </c>
      <c r="M18" s="40" t="s">
        <v>141</v>
      </c>
      <c r="N18" s="40" t="s">
        <v>145</v>
      </c>
      <c r="O18" s="40" t="s">
        <v>153</v>
      </c>
      <c r="P18" s="40" t="s">
        <v>144</v>
      </c>
      <c r="Q18" s="40" t="s">
        <v>145</v>
      </c>
      <c r="R18" s="42" t="s">
        <v>151</v>
      </c>
      <c r="S18" s="42" t="s">
        <v>151</v>
      </c>
      <c r="T18" s="42">
        <v>3</v>
      </c>
      <c r="U18" s="42" t="s">
        <v>153</v>
      </c>
      <c r="V18" s="42" t="s">
        <v>153</v>
      </c>
      <c r="W18" s="42">
        <v>8</v>
      </c>
      <c r="X18" s="43" t="s">
        <v>147</v>
      </c>
      <c r="Y18" s="43" t="s">
        <v>147</v>
      </c>
      <c r="Z18" s="42">
        <v>3</v>
      </c>
      <c r="AA18" s="42" t="s">
        <v>151</v>
      </c>
      <c r="AB18" s="42" t="s">
        <v>151</v>
      </c>
      <c r="AC18" s="42">
        <v>3</v>
      </c>
      <c r="AD18" s="42" t="s">
        <v>147</v>
      </c>
      <c r="AE18" s="42" t="s">
        <v>147</v>
      </c>
      <c r="AF18" s="42">
        <v>3</v>
      </c>
      <c r="AG18" s="42" t="s">
        <v>151</v>
      </c>
      <c r="AH18" s="42" t="s">
        <v>151</v>
      </c>
      <c r="AI18" s="42">
        <v>3</v>
      </c>
      <c r="AJ18" s="42" t="s">
        <v>151</v>
      </c>
      <c r="AK18" s="42" t="s">
        <v>151</v>
      </c>
      <c r="AL18" s="42">
        <v>3</v>
      </c>
      <c r="AM18" s="42" t="s">
        <v>145</v>
      </c>
      <c r="AN18" s="42" t="s">
        <v>145</v>
      </c>
      <c r="AO18" s="42">
        <v>1</v>
      </c>
      <c r="AP18" s="42" t="s">
        <v>151</v>
      </c>
      <c r="AQ18" s="42" t="s">
        <v>151</v>
      </c>
      <c r="AR18" s="42">
        <v>3</v>
      </c>
      <c r="AS18" s="42" t="s">
        <v>151</v>
      </c>
      <c r="AT18" s="42" t="s">
        <v>151</v>
      </c>
      <c r="AU18" s="42">
        <v>3</v>
      </c>
      <c r="AV18" s="42" t="s">
        <v>145</v>
      </c>
      <c r="AW18" s="42" t="s">
        <v>145</v>
      </c>
      <c r="AX18" s="42">
        <v>1</v>
      </c>
      <c r="AY18" s="40" t="s">
        <v>153</v>
      </c>
      <c r="AZ18" s="40" t="s">
        <v>153</v>
      </c>
      <c r="BA18" s="40" t="s">
        <v>151</v>
      </c>
      <c r="BB18" s="40" t="s">
        <v>152</v>
      </c>
      <c r="BC18" s="41">
        <v>10</v>
      </c>
      <c r="BD18" s="41">
        <v>11</v>
      </c>
      <c r="BE18" s="41">
        <v>3</v>
      </c>
      <c r="BF18" s="41">
        <v>9</v>
      </c>
      <c r="BG18" s="41">
        <v>11</v>
      </c>
      <c r="BH18" s="41">
        <v>6</v>
      </c>
      <c r="BI18" s="41">
        <v>10</v>
      </c>
      <c r="BJ18" s="41">
        <v>1</v>
      </c>
      <c r="BK18" s="41">
        <v>8</v>
      </c>
      <c r="BL18" s="41">
        <v>9</v>
      </c>
      <c r="BM18" s="41">
        <v>5</v>
      </c>
      <c r="BN18" s="40" t="s">
        <v>146</v>
      </c>
      <c r="BO18" s="40" t="s">
        <v>145</v>
      </c>
      <c r="BP18" s="40" t="s">
        <v>151</v>
      </c>
      <c r="BQ18" s="40" t="s">
        <v>151</v>
      </c>
      <c r="BR18" s="40" t="s">
        <v>154</v>
      </c>
      <c r="BS18" s="40" t="s">
        <v>149</v>
      </c>
      <c r="BT18" s="28"/>
      <c r="BU18" s="37"/>
      <c r="BV18" s="39"/>
      <c r="BW18" s="38"/>
      <c r="BX18" s="37"/>
    </row>
    <row r="19" spans="1:76" s="36" customFormat="1" ht="25.15" customHeight="1">
      <c r="A19" s="46" t="s">
        <v>335</v>
      </c>
      <c r="B19" s="39" t="s">
        <v>336</v>
      </c>
      <c r="C19" s="301" t="s">
        <v>135</v>
      </c>
      <c r="D19" s="45" t="s">
        <v>135</v>
      </c>
      <c r="E19" s="305"/>
      <c r="F19" s="38" t="s">
        <v>157</v>
      </c>
      <c r="G19" s="37" t="s">
        <v>158</v>
      </c>
      <c r="H19" s="37"/>
      <c r="I19" s="43" t="s">
        <v>140</v>
      </c>
      <c r="J19" s="44" t="s">
        <v>141</v>
      </c>
      <c r="K19" s="40" t="s">
        <v>144</v>
      </c>
      <c r="L19" s="40" t="s">
        <v>141</v>
      </c>
      <c r="M19" s="40" t="s">
        <v>145</v>
      </c>
      <c r="N19" s="40" t="s">
        <v>144</v>
      </c>
      <c r="O19" s="40" t="s">
        <v>145</v>
      </c>
      <c r="P19" s="40" t="s">
        <v>141</v>
      </c>
      <c r="Q19" s="40" t="s">
        <v>145</v>
      </c>
      <c r="R19" s="42" t="s">
        <v>153</v>
      </c>
      <c r="S19" s="42" t="s">
        <v>151</v>
      </c>
      <c r="T19" s="42">
        <v>5</v>
      </c>
      <c r="U19" s="42" t="s">
        <v>153</v>
      </c>
      <c r="V19" s="42" t="s">
        <v>151</v>
      </c>
      <c r="W19" s="42">
        <v>5</v>
      </c>
      <c r="X19" s="43" t="s">
        <v>151</v>
      </c>
      <c r="Y19" s="43" t="s">
        <v>151</v>
      </c>
      <c r="Z19" s="42">
        <v>3</v>
      </c>
      <c r="AA19" s="42" t="s">
        <v>147</v>
      </c>
      <c r="AB19" s="42" t="s">
        <v>147</v>
      </c>
      <c r="AC19" s="42">
        <v>3</v>
      </c>
      <c r="AD19" s="42" t="s">
        <v>153</v>
      </c>
      <c r="AE19" s="42" t="s">
        <v>151</v>
      </c>
      <c r="AF19" s="42">
        <v>5</v>
      </c>
      <c r="AG19" s="42" t="s">
        <v>147</v>
      </c>
      <c r="AH19" s="42" t="s">
        <v>147</v>
      </c>
      <c r="AI19" s="42">
        <v>3</v>
      </c>
      <c r="AJ19" s="42" t="s">
        <v>153</v>
      </c>
      <c r="AK19" s="42" t="s">
        <v>151</v>
      </c>
      <c r="AL19" s="42">
        <v>5</v>
      </c>
      <c r="AM19" s="42" t="s">
        <v>153</v>
      </c>
      <c r="AN19" s="42" t="s">
        <v>145</v>
      </c>
      <c r="AO19" s="42">
        <v>5</v>
      </c>
      <c r="AP19" s="42" t="s">
        <v>153</v>
      </c>
      <c r="AQ19" s="42" t="s">
        <v>153</v>
      </c>
      <c r="AR19" s="42">
        <v>8</v>
      </c>
      <c r="AS19" s="42" t="s">
        <v>154</v>
      </c>
      <c r="AT19" s="42" t="s">
        <v>151</v>
      </c>
      <c r="AU19" s="42">
        <v>5</v>
      </c>
      <c r="AV19" s="42" t="s">
        <v>154</v>
      </c>
      <c r="AW19" s="42" t="s">
        <v>145</v>
      </c>
      <c r="AX19" s="42">
        <v>5</v>
      </c>
      <c r="AY19" s="40" t="s">
        <v>153</v>
      </c>
      <c r="AZ19" s="40" t="s">
        <v>153</v>
      </c>
      <c r="BA19" s="40" t="s">
        <v>153</v>
      </c>
      <c r="BB19" s="40" t="s">
        <v>152</v>
      </c>
      <c r="BC19" s="41">
        <v>5</v>
      </c>
      <c r="BD19" s="41">
        <v>5</v>
      </c>
      <c r="BE19" s="41">
        <v>5</v>
      </c>
      <c r="BF19" s="41">
        <v>9</v>
      </c>
      <c r="BG19" s="41">
        <v>6</v>
      </c>
      <c r="BH19" s="41">
        <v>1</v>
      </c>
      <c r="BI19" s="41">
        <v>6</v>
      </c>
      <c r="BJ19" s="41">
        <v>1</v>
      </c>
      <c r="BK19" s="41">
        <v>5</v>
      </c>
      <c r="BL19" s="41">
        <v>10</v>
      </c>
      <c r="BM19" s="41">
        <v>8</v>
      </c>
      <c r="BN19" s="40" t="s">
        <v>146</v>
      </c>
      <c r="BO19" s="40" t="s">
        <v>145</v>
      </c>
      <c r="BP19" s="40" t="s">
        <v>151</v>
      </c>
      <c r="BQ19" s="40" t="s">
        <v>151</v>
      </c>
      <c r="BR19" s="40" t="s">
        <v>154</v>
      </c>
      <c r="BS19" s="40" t="s">
        <v>149</v>
      </c>
      <c r="BT19" s="28"/>
      <c r="BU19" s="37"/>
      <c r="BV19" s="39"/>
      <c r="BW19" s="38"/>
      <c r="BX19" s="37"/>
    </row>
    <row r="20" spans="1:76" s="36" customFormat="1" ht="25.15" customHeight="1">
      <c r="A20" s="79" t="s">
        <v>183</v>
      </c>
      <c r="B20" s="39" t="s">
        <v>184</v>
      </c>
      <c r="C20" s="301"/>
      <c r="D20" s="45"/>
      <c r="E20" s="305"/>
      <c r="F20" s="38" t="s">
        <v>157</v>
      </c>
      <c r="G20" s="37" t="s">
        <v>158</v>
      </c>
      <c r="H20" s="37"/>
      <c r="I20" s="43" t="s">
        <v>140</v>
      </c>
      <c r="J20" s="44" t="s">
        <v>141</v>
      </c>
      <c r="K20" s="40" t="s">
        <v>143</v>
      </c>
      <c r="L20" s="40" t="s">
        <v>175</v>
      </c>
      <c r="M20" s="40" t="s">
        <v>144</v>
      </c>
      <c r="N20" s="40" t="s">
        <v>182</v>
      </c>
      <c r="O20" s="40" t="s">
        <v>151</v>
      </c>
      <c r="P20" s="40" t="s">
        <v>144</v>
      </c>
      <c r="Q20" s="40" t="s">
        <v>145</v>
      </c>
      <c r="R20" s="42" t="s">
        <v>151</v>
      </c>
      <c r="S20" s="42" t="s">
        <v>151</v>
      </c>
      <c r="T20" s="42">
        <v>3</v>
      </c>
      <c r="U20" s="42" t="s">
        <v>151</v>
      </c>
      <c r="V20" s="42" t="s">
        <v>151</v>
      </c>
      <c r="W20" s="42">
        <v>3</v>
      </c>
      <c r="X20" s="43" t="s">
        <v>147</v>
      </c>
      <c r="Y20" s="43" t="s">
        <v>147</v>
      </c>
      <c r="Z20" s="42">
        <v>3</v>
      </c>
      <c r="AA20" s="42" t="s">
        <v>151</v>
      </c>
      <c r="AB20" s="42" t="s">
        <v>151</v>
      </c>
      <c r="AC20" s="42">
        <v>3</v>
      </c>
      <c r="AD20" s="42" t="s">
        <v>151</v>
      </c>
      <c r="AE20" s="42" t="s">
        <v>147</v>
      </c>
      <c r="AF20" s="42">
        <v>3</v>
      </c>
      <c r="AG20" s="42" t="s">
        <v>151</v>
      </c>
      <c r="AH20" s="42" t="s">
        <v>147</v>
      </c>
      <c r="AI20" s="42">
        <v>3</v>
      </c>
      <c r="AJ20" s="42" t="s">
        <v>151</v>
      </c>
      <c r="AK20" s="42" t="s">
        <v>151</v>
      </c>
      <c r="AL20" s="42">
        <v>3</v>
      </c>
      <c r="AM20" s="42" t="s">
        <v>145</v>
      </c>
      <c r="AN20" s="42" t="s">
        <v>145</v>
      </c>
      <c r="AO20" s="42">
        <v>1</v>
      </c>
      <c r="AP20" s="42" t="s">
        <v>151</v>
      </c>
      <c r="AQ20" s="42" t="s">
        <v>151</v>
      </c>
      <c r="AR20" s="42">
        <v>3</v>
      </c>
      <c r="AS20" s="42" t="s">
        <v>151</v>
      </c>
      <c r="AT20" s="42" t="s">
        <v>151</v>
      </c>
      <c r="AU20" s="42">
        <v>3</v>
      </c>
      <c r="AV20" s="42" t="s">
        <v>145</v>
      </c>
      <c r="AW20" s="42" t="s">
        <v>145</v>
      </c>
      <c r="AX20" s="42">
        <v>1</v>
      </c>
      <c r="AY20" s="40" t="s">
        <v>151</v>
      </c>
      <c r="AZ20" s="40" t="s">
        <v>153</v>
      </c>
      <c r="BA20" s="40" t="s">
        <v>151</v>
      </c>
      <c r="BB20" s="40" t="s">
        <v>152</v>
      </c>
      <c r="BC20" s="41"/>
      <c r="BD20" s="41"/>
      <c r="BE20" s="41"/>
      <c r="BF20" s="41">
        <v>9</v>
      </c>
      <c r="BG20" s="41">
        <v>10</v>
      </c>
      <c r="BH20" s="41">
        <v>3</v>
      </c>
      <c r="BI20" s="41">
        <v>11</v>
      </c>
      <c r="BJ20" s="41">
        <v>1</v>
      </c>
      <c r="BK20" s="41">
        <v>8</v>
      </c>
      <c r="BL20" s="41">
        <v>9</v>
      </c>
      <c r="BM20" s="41">
        <v>5</v>
      </c>
      <c r="BN20" s="40" t="s">
        <v>146</v>
      </c>
      <c r="BO20" s="40" t="s">
        <v>145</v>
      </c>
      <c r="BP20" s="40" t="s">
        <v>151</v>
      </c>
      <c r="BQ20" s="40" t="s">
        <v>159</v>
      </c>
      <c r="BR20" s="40" t="s">
        <v>154</v>
      </c>
      <c r="BS20" s="40" t="s">
        <v>149</v>
      </c>
      <c r="BT20" s="28"/>
      <c r="BU20" s="37"/>
      <c r="BV20" s="39"/>
      <c r="BW20" s="38"/>
      <c r="BX20" s="37"/>
    </row>
    <row r="21" spans="1:76" s="36" customFormat="1" ht="25.15" customHeight="1">
      <c r="A21" s="46" t="s">
        <v>353</v>
      </c>
      <c r="B21" s="39" t="s">
        <v>354</v>
      </c>
      <c r="C21" s="301" t="s">
        <v>135</v>
      </c>
      <c r="D21" s="45" t="s">
        <v>135</v>
      </c>
      <c r="E21" s="305"/>
      <c r="F21" s="38" t="s">
        <v>157</v>
      </c>
      <c r="G21" s="37" t="s">
        <v>158</v>
      </c>
      <c r="H21" s="37"/>
      <c r="I21" s="43" t="s">
        <v>140</v>
      </c>
      <c r="J21" s="44" t="s">
        <v>141</v>
      </c>
      <c r="K21" s="40" t="s">
        <v>143</v>
      </c>
      <c r="L21" s="40" t="s">
        <v>141</v>
      </c>
      <c r="M21" s="40" t="s">
        <v>144</v>
      </c>
      <c r="N21" s="40" t="s">
        <v>147</v>
      </c>
      <c r="O21" s="40" t="s">
        <v>154</v>
      </c>
      <c r="P21" s="40" t="s">
        <v>144</v>
      </c>
      <c r="Q21" s="40" t="s">
        <v>147</v>
      </c>
      <c r="R21" s="42" t="s">
        <v>151</v>
      </c>
      <c r="S21" s="42" t="s">
        <v>147</v>
      </c>
      <c r="T21" s="42">
        <v>3</v>
      </c>
      <c r="U21" s="42" t="s">
        <v>151</v>
      </c>
      <c r="V21" s="42" t="s">
        <v>147</v>
      </c>
      <c r="W21" s="42">
        <v>3</v>
      </c>
      <c r="X21" s="43" t="s">
        <v>151</v>
      </c>
      <c r="Y21" s="43" t="s">
        <v>147</v>
      </c>
      <c r="Z21" s="42">
        <v>3</v>
      </c>
      <c r="AA21" s="42" t="s">
        <v>151</v>
      </c>
      <c r="AB21" s="42" t="s">
        <v>147</v>
      </c>
      <c r="AC21" s="42">
        <v>3</v>
      </c>
      <c r="AD21" s="42" t="s">
        <v>151</v>
      </c>
      <c r="AE21" s="42" t="s">
        <v>151</v>
      </c>
      <c r="AF21" s="42">
        <v>3</v>
      </c>
      <c r="AG21" s="42" t="s">
        <v>151</v>
      </c>
      <c r="AH21" s="42" t="s">
        <v>151</v>
      </c>
      <c r="AI21" s="42">
        <v>3</v>
      </c>
      <c r="AJ21" s="42" t="s">
        <v>151</v>
      </c>
      <c r="AK21" s="42" t="s">
        <v>151</v>
      </c>
      <c r="AL21" s="42">
        <v>3</v>
      </c>
      <c r="AM21" s="42" t="s">
        <v>145</v>
      </c>
      <c r="AN21" s="42" t="s">
        <v>145</v>
      </c>
      <c r="AO21" s="42">
        <v>1</v>
      </c>
      <c r="AP21" s="42" t="s">
        <v>151</v>
      </c>
      <c r="AQ21" s="42" t="s">
        <v>151</v>
      </c>
      <c r="AR21" s="42">
        <v>3</v>
      </c>
      <c r="AS21" s="42" t="s">
        <v>151</v>
      </c>
      <c r="AT21" s="42" t="s">
        <v>151</v>
      </c>
      <c r="AU21" s="42">
        <v>3</v>
      </c>
      <c r="AV21" s="42" t="s">
        <v>145</v>
      </c>
      <c r="AW21" s="42" t="s">
        <v>145</v>
      </c>
      <c r="AX21" s="42">
        <v>1</v>
      </c>
      <c r="AY21" s="40" t="s">
        <v>154</v>
      </c>
      <c r="AZ21" s="40" t="s">
        <v>153</v>
      </c>
      <c r="BA21" s="40" t="s">
        <v>153</v>
      </c>
      <c r="BB21" s="40" t="s">
        <v>152</v>
      </c>
      <c r="BC21" s="41">
        <v>11</v>
      </c>
      <c r="BD21" s="41">
        <v>10</v>
      </c>
      <c r="BE21" s="41">
        <v>7</v>
      </c>
      <c r="BF21" s="41">
        <v>8</v>
      </c>
      <c r="BG21" s="41">
        <v>10</v>
      </c>
      <c r="BH21" s="41">
        <v>3</v>
      </c>
      <c r="BI21" s="41">
        <v>11</v>
      </c>
      <c r="BJ21" s="41">
        <v>1</v>
      </c>
      <c r="BK21" s="41">
        <v>9</v>
      </c>
      <c r="BL21" s="41">
        <v>9</v>
      </c>
      <c r="BM21" s="41">
        <v>5</v>
      </c>
      <c r="BN21" s="40" t="s">
        <v>146</v>
      </c>
      <c r="BO21" s="40" t="s">
        <v>145</v>
      </c>
      <c r="BP21" s="40" t="s">
        <v>151</v>
      </c>
      <c r="BQ21" s="40" t="s">
        <v>159</v>
      </c>
      <c r="BR21" s="40" t="s">
        <v>154</v>
      </c>
      <c r="BS21" s="40" t="s">
        <v>149</v>
      </c>
      <c r="BT21" s="28"/>
      <c r="BU21" s="37"/>
      <c r="BV21" s="39"/>
      <c r="BW21" s="38"/>
      <c r="BX21" s="37"/>
    </row>
    <row r="22" spans="1:76" s="36" customFormat="1" ht="25.15" customHeight="1">
      <c r="A22" s="46" t="s">
        <v>202</v>
      </c>
      <c r="B22" s="39" t="s">
        <v>203</v>
      </c>
      <c r="C22" s="301" t="s">
        <v>135</v>
      </c>
      <c r="D22" s="45" t="s">
        <v>135</v>
      </c>
      <c r="E22" s="305"/>
      <c r="F22" s="38" t="s">
        <v>157</v>
      </c>
      <c r="G22" s="37" t="s">
        <v>158</v>
      </c>
      <c r="H22" s="37"/>
      <c r="I22" s="43" t="s">
        <v>140</v>
      </c>
      <c r="J22" s="44" t="s">
        <v>141</v>
      </c>
      <c r="K22" s="40" t="s">
        <v>175</v>
      </c>
      <c r="L22" s="40" t="s">
        <v>153</v>
      </c>
      <c r="M22" s="40" t="s">
        <v>144</v>
      </c>
      <c r="N22" s="40" t="s">
        <v>151</v>
      </c>
      <c r="O22" s="40" t="s">
        <v>154</v>
      </c>
      <c r="P22" s="40" t="s">
        <v>144</v>
      </c>
      <c r="Q22" s="40" t="s">
        <v>153</v>
      </c>
      <c r="R22" s="42" t="s">
        <v>147</v>
      </c>
      <c r="S22" s="42" t="s">
        <v>147</v>
      </c>
      <c r="T22" s="42">
        <v>3</v>
      </c>
      <c r="U22" s="42" t="s">
        <v>151</v>
      </c>
      <c r="V22" s="42" t="s">
        <v>151</v>
      </c>
      <c r="W22" s="42">
        <v>3</v>
      </c>
      <c r="X22" s="43" t="s">
        <v>147</v>
      </c>
      <c r="Y22" s="43" t="s">
        <v>147</v>
      </c>
      <c r="Z22" s="42">
        <v>3</v>
      </c>
      <c r="AA22" s="42" t="s">
        <v>151</v>
      </c>
      <c r="AB22" s="42" t="s">
        <v>151</v>
      </c>
      <c r="AC22" s="42">
        <v>3</v>
      </c>
      <c r="AD22" s="42" t="s">
        <v>147</v>
      </c>
      <c r="AE22" s="42" t="s">
        <v>147</v>
      </c>
      <c r="AF22" s="42">
        <v>3</v>
      </c>
      <c r="AG22" s="42" t="s">
        <v>147</v>
      </c>
      <c r="AH22" s="42" t="s">
        <v>147</v>
      </c>
      <c r="AI22" s="42">
        <v>3</v>
      </c>
      <c r="AJ22" s="42" t="s">
        <v>151</v>
      </c>
      <c r="AK22" s="42" t="s">
        <v>151</v>
      </c>
      <c r="AL22" s="42">
        <v>3</v>
      </c>
      <c r="AM22" s="42" t="s">
        <v>145</v>
      </c>
      <c r="AN22" s="42" t="s">
        <v>145</v>
      </c>
      <c r="AO22" s="42">
        <v>1</v>
      </c>
      <c r="AP22" s="42" t="s">
        <v>151</v>
      </c>
      <c r="AQ22" s="42" t="s">
        <v>151</v>
      </c>
      <c r="AR22" s="42">
        <v>3</v>
      </c>
      <c r="AS22" s="42" t="s">
        <v>153</v>
      </c>
      <c r="AT22" s="42" t="s">
        <v>151</v>
      </c>
      <c r="AU22" s="42">
        <v>5</v>
      </c>
      <c r="AV22" s="42" t="s">
        <v>145</v>
      </c>
      <c r="AW22" s="42" t="s">
        <v>145</v>
      </c>
      <c r="AX22" s="42">
        <v>1</v>
      </c>
      <c r="AY22" s="40" t="s">
        <v>154</v>
      </c>
      <c r="AZ22" s="40" t="s">
        <v>153</v>
      </c>
      <c r="BA22" s="40" t="s">
        <v>153</v>
      </c>
      <c r="BB22" s="40" t="s">
        <v>152</v>
      </c>
      <c r="BC22" s="41">
        <v>11</v>
      </c>
      <c r="BD22" s="41">
        <v>10</v>
      </c>
      <c r="BE22" s="41">
        <v>5</v>
      </c>
      <c r="BF22" s="41">
        <v>8</v>
      </c>
      <c r="BG22" s="41">
        <v>10</v>
      </c>
      <c r="BH22" s="41">
        <v>4</v>
      </c>
      <c r="BI22" s="41">
        <v>11</v>
      </c>
      <c r="BJ22" s="41">
        <v>1</v>
      </c>
      <c r="BK22" s="41">
        <v>9</v>
      </c>
      <c r="BL22" s="41">
        <v>9</v>
      </c>
      <c r="BM22" s="41">
        <v>5</v>
      </c>
      <c r="BN22" s="40" t="s">
        <v>146</v>
      </c>
      <c r="BO22" s="40" t="s">
        <v>145</v>
      </c>
      <c r="BP22" s="40" t="s">
        <v>151</v>
      </c>
      <c r="BQ22" s="40" t="s">
        <v>151</v>
      </c>
      <c r="BR22" s="40" t="s">
        <v>154</v>
      </c>
      <c r="BS22" s="40" t="s">
        <v>149</v>
      </c>
      <c r="BT22" s="28"/>
      <c r="BU22" s="37"/>
      <c r="BV22" s="39"/>
      <c r="BW22" s="38"/>
      <c r="BX22" s="37"/>
    </row>
    <row r="23" spans="1:76" s="36" customFormat="1" ht="25.15" customHeight="1">
      <c r="A23" s="46" t="s">
        <v>285</v>
      </c>
      <c r="B23" s="39" t="s">
        <v>286</v>
      </c>
      <c r="C23" s="301"/>
      <c r="D23" s="45"/>
      <c r="E23" s="305"/>
      <c r="F23" s="38" t="s">
        <v>157</v>
      </c>
      <c r="G23" s="37" t="s">
        <v>158</v>
      </c>
      <c r="H23" s="37"/>
      <c r="I23" s="43" t="s">
        <v>140</v>
      </c>
      <c r="J23" s="44" t="s">
        <v>141</v>
      </c>
      <c r="K23" s="40" t="s">
        <v>142</v>
      </c>
      <c r="L23" s="40" t="s">
        <v>141</v>
      </c>
      <c r="M23" s="40" t="s">
        <v>144</v>
      </c>
      <c r="N23" s="40" t="s">
        <v>143</v>
      </c>
      <c r="O23" s="40" t="s">
        <v>141</v>
      </c>
      <c r="P23" s="40" t="s">
        <v>144</v>
      </c>
      <c r="Q23" s="40" t="s">
        <v>145</v>
      </c>
      <c r="R23" s="42" t="s">
        <v>153</v>
      </c>
      <c r="S23" s="42" t="s">
        <v>147</v>
      </c>
      <c r="T23" s="42">
        <v>3</v>
      </c>
      <c r="U23" s="42" t="s">
        <v>153</v>
      </c>
      <c r="V23" s="42" t="s">
        <v>147</v>
      </c>
      <c r="W23" s="42">
        <v>3</v>
      </c>
      <c r="X23" s="43" t="s">
        <v>151</v>
      </c>
      <c r="Y23" s="43" t="s">
        <v>147</v>
      </c>
      <c r="Z23" s="42">
        <v>3</v>
      </c>
      <c r="AA23" s="42" t="s">
        <v>153</v>
      </c>
      <c r="AB23" s="42" t="s">
        <v>147</v>
      </c>
      <c r="AC23" s="42">
        <v>3</v>
      </c>
      <c r="AD23" s="42" t="s">
        <v>151</v>
      </c>
      <c r="AE23" s="42" t="s">
        <v>151</v>
      </c>
      <c r="AF23" s="42">
        <v>3</v>
      </c>
      <c r="AG23" s="42" t="s">
        <v>151</v>
      </c>
      <c r="AH23" s="42" t="s">
        <v>151</v>
      </c>
      <c r="AI23" s="42">
        <v>3</v>
      </c>
      <c r="AJ23" s="42" t="s">
        <v>151</v>
      </c>
      <c r="AK23" s="42" t="s">
        <v>151</v>
      </c>
      <c r="AL23" s="42">
        <v>3</v>
      </c>
      <c r="AM23" s="42" t="s">
        <v>145</v>
      </c>
      <c r="AN23" s="42" t="s">
        <v>145</v>
      </c>
      <c r="AO23" s="42">
        <v>1</v>
      </c>
      <c r="AP23" s="42" t="s">
        <v>151</v>
      </c>
      <c r="AQ23" s="42" t="s">
        <v>151</v>
      </c>
      <c r="AR23" s="42">
        <v>3</v>
      </c>
      <c r="AS23" s="42" t="s">
        <v>151</v>
      </c>
      <c r="AT23" s="42" t="s">
        <v>151</v>
      </c>
      <c r="AU23" s="42">
        <v>3</v>
      </c>
      <c r="AV23" s="42" t="s">
        <v>145</v>
      </c>
      <c r="AW23" s="42" t="s">
        <v>145</v>
      </c>
      <c r="AX23" s="42">
        <v>1</v>
      </c>
      <c r="AY23" s="40" t="s">
        <v>151</v>
      </c>
      <c r="AZ23" s="40" t="s">
        <v>153</v>
      </c>
      <c r="BA23" s="40" t="s">
        <v>151</v>
      </c>
      <c r="BB23" s="40" t="s">
        <v>152</v>
      </c>
      <c r="BC23" s="41">
        <v>11</v>
      </c>
      <c r="BD23" s="41">
        <v>10</v>
      </c>
      <c r="BE23" s="41">
        <v>7</v>
      </c>
      <c r="BF23" s="41">
        <v>8</v>
      </c>
      <c r="BG23" s="41">
        <v>10</v>
      </c>
      <c r="BH23" s="41">
        <v>3</v>
      </c>
      <c r="BI23" s="41">
        <v>11</v>
      </c>
      <c r="BJ23" s="41">
        <v>1</v>
      </c>
      <c r="BK23" s="41">
        <v>9</v>
      </c>
      <c r="BL23" s="41">
        <v>9</v>
      </c>
      <c r="BM23" s="41">
        <v>5</v>
      </c>
      <c r="BN23" s="40" t="s">
        <v>146</v>
      </c>
      <c r="BO23" s="40" t="s">
        <v>145</v>
      </c>
      <c r="BP23" s="40" t="s">
        <v>151</v>
      </c>
      <c r="BQ23" s="40" t="s">
        <v>159</v>
      </c>
      <c r="BR23" s="40" t="s">
        <v>154</v>
      </c>
      <c r="BS23" s="40" t="s">
        <v>149</v>
      </c>
      <c r="BT23" s="28"/>
      <c r="BU23" s="37"/>
      <c r="BV23" s="39"/>
      <c r="BW23" s="38"/>
      <c r="BX23" s="37"/>
    </row>
    <row r="24" spans="1:76" s="36" customFormat="1" ht="25.15" customHeight="1">
      <c r="A24" s="46" t="s">
        <v>257</v>
      </c>
      <c r="B24" s="39" t="s">
        <v>258</v>
      </c>
      <c r="C24" s="301" t="s">
        <v>135</v>
      </c>
      <c r="D24" s="45" t="s">
        <v>135</v>
      </c>
      <c r="E24" s="305" t="s">
        <v>135</v>
      </c>
      <c r="F24" s="38" t="s">
        <v>157</v>
      </c>
      <c r="G24" s="37" t="s">
        <v>158</v>
      </c>
      <c r="H24" s="37"/>
      <c r="I24" s="43" t="s">
        <v>140</v>
      </c>
      <c r="J24" s="44" t="s">
        <v>141</v>
      </c>
      <c r="K24" s="40" t="s">
        <v>182</v>
      </c>
      <c r="L24" s="40" t="s">
        <v>175</v>
      </c>
      <c r="M24" s="40" t="s">
        <v>144</v>
      </c>
      <c r="N24" s="40" t="s">
        <v>141</v>
      </c>
      <c r="O24" s="40" t="s">
        <v>153</v>
      </c>
      <c r="P24" s="40" t="s">
        <v>144</v>
      </c>
      <c r="Q24" s="40" t="s">
        <v>149</v>
      </c>
      <c r="R24" s="42" t="s">
        <v>147</v>
      </c>
      <c r="S24" s="42" t="s">
        <v>147</v>
      </c>
      <c r="T24" s="42">
        <v>3</v>
      </c>
      <c r="U24" s="42" t="s">
        <v>147</v>
      </c>
      <c r="V24" s="42" t="s">
        <v>147</v>
      </c>
      <c r="W24" s="42">
        <v>3</v>
      </c>
      <c r="X24" s="43" t="s">
        <v>141</v>
      </c>
      <c r="Y24" s="43" t="s">
        <v>141</v>
      </c>
      <c r="Z24" s="42">
        <v>0</v>
      </c>
      <c r="AA24" s="42" t="s">
        <v>151</v>
      </c>
      <c r="AB24" s="42" t="s">
        <v>151</v>
      </c>
      <c r="AC24" s="42">
        <v>3</v>
      </c>
      <c r="AD24" s="42" t="s">
        <v>147</v>
      </c>
      <c r="AE24" s="42" t="s">
        <v>147</v>
      </c>
      <c r="AF24" s="42">
        <v>3</v>
      </c>
      <c r="AG24" s="42" t="s">
        <v>151</v>
      </c>
      <c r="AH24" s="42" t="s">
        <v>151</v>
      </c>
      <c r="AI24" s="42">
        <v>3</v>
      </c>
      <c r="AJ24" s="42" t="s">
        <v>151</v>
      </c>
      <c r="AK24" s="42" t="s">
        <v>151</v>
      </c>
      <c r="AL24" s="42">
        <v>3</v>
      </c>
      <c r="AM24" s="42" t="s">
        <v>145</v>
      </c>
      <c r="AN24" s="42" t="s">
        <v>145</v>
      </c>
      <c r="AO24" s="42">
        <v>1</v>
      </c>
      <c r="AP24" s="42" t="s">
        <v>151</v>
      </c>
      <c r="AQ24" s="42" t="s">
        <v>151</v>
      </c>
      <c r="AR24" s="42">
        <v>3</v>
      </c>
      <c r="AS24" s="42" t="s">
        <v>151</v>
      </c>
      <c r="AT24" s="42" t="s">
        <v>151</v>
      </c>
      <c r="AU24" s="42">
        <v>3</v>
      </c>
      <c r="AV24" s="42" t="s">
        <v>145</v>
      </c>
      <c r="AW24" s="42" t="s">
        <v>145</v>
      </c>
      <c r="AX24" s="42">
        <v>1</v>
      </c>
      <c r="AY24" s="40" t="s">
        <v>153</v>
      </c>
      <c r="AZ24" s="40" t="s">
        <v>153</v>
      </c>
      <c r="BA24" s="40" t="s">
        <v>153</v>
      </c>
      <c r="BB24" s="40" t="s">
        <v>152</v>
      </c>
      <c r="BC24" s="41">
        <v>9</v>
      </c>
      <c r="BD24" s="41">
        <v>10</v>
      </c>
      <c r="BE24" s="41">
        <v>3</v>
      </c>
      <c r="BF24" s="41">
        <v>8</v>
      </c>
      <c r="BG24" s="41">
        <v>9</v>
      </c>
      <c r="BH24" s="41">
        <v>5</v>
      </c>
      <c r="BI24" s="41">
        <v>11</v>
      </c>
      <c r="BJ24" s="41">
        <v>1</v>
      </c>
      <c r="BK24" s="41">
        <v>11</v>
      </c>
      <c r="BL24" s="41">
        <v>10</v>
      </c>
      <c r="BM24" s="41">
        <v>5</v>
      </c>
      <c r="BN24" s="40" t="s">
        <v>146</v>
      </c>
      <c r="BO24" s="40" t="s">
        <v>145</v>
      </c>
      <c r="BP24" s="40" t="s">
        <v>151</v>
      </c>
      <c r="BQ24" s="40" t="s">
        <v>154</v>
      </c>
      <c r="BR24" s="40" t="s">
        <v>154</v>
      </c>
      <c r="BS24" s="40" t="s">
        <v>154</v>
      </c>
      <c r="BT24" s="28"/>
      <c r="BU24" s="37"/>
      <c r="BV24" s="39"/>
      <c r="BW24" s="38"/>
      <c r="BX24" s="37"/>
    </row>
    <row r="25" spans="1:76" s="36" customFormat="1" ht="25.15" customHeight="1">
      <c r="A25" s="46" t="s">
        <v>257</v>
      </c>
      <c r="B25" s="39" t="s">
        <v>259</v>
      </c>
      <c r="C25" s="301" t="s">
        <v>135</v>
      </c>
      <c r="D25" s="45" t="s">
        <v>135</v>
      </c>
      <c r="E25" s="305"/>
      <c r="F25" s="38" t="s">
        <v>157</v>
      </c>
      <c r="G25" s="37" t="s">
        <v>158</v>
      </c>
      <c r="H25" s="47" t="s">
        <v>260</v>
      </c>
      <c r="I25" s="43" t="s">
        <v>140</v>
      </c>
      <c r="J25" s="44" t="s">
        <v>141</v>
      </c>
      <c r="K25" s="40" t="s">
        <v>151</v>
      </c>
      <c r="L25" s="40" t="s">
        <v>152</v>
      </c>
      <c r="M25" s="40" t="s">
        <v>144</v>
      </c>
      <c r="N25" s="40" t="s">
        <v>151</v>
      </c>
      <c r="O25" s="40" t="s">
        <v>154</v>
      </c>
      <c r="P25" s="40" t="s">
        <v>144</v>
      </c>
      <c r="Q25" s="40" t="s">
        <v>153</v>
      </c>
      <c r="R25" s="42" t="s">
        <v>147</v>
      </c>
      <c r="S25" s="42" t="s">
        <v>147</v>
      </c>
      <c r="T25" s="42">
        <v>3</v>
      </c>
      <c r="U25" s="42" t="s">
        <v>147</v>
      </c>
      <c r="V25" s="42" t="s">
        <v>147</v>
      </c>
      <c r="W25" s="42">
        <v>3</v>
      </c>
      <c r="X25" s="43" t="s">
        <v>141</v>
      </c>
      <c r="Y25" s="43" t="s">
        <v>141</v>
      </c>
      <c r="Z25" s="42">
        <v>0</v>
      </c>
      <c r="AA25" s="42" t="s">
        <v>154</v>
      </c>
      <c r="AB25" s="42" t="s">
        <v>151</v>
      </c>
      <c r="AC25" s="42">
        <v>5</v>
      </c>
      <c r="AD25" s="42" t="s">
        <v>147</v>
      </c>
      <c r="AE25" s="42" t="s">
        <v>147</v>
      </c>
      <c r="AF25" s="42">
        <v>3</v>
      </c>
      <c r="AG25" s="42" t="s">
        <v>151</v>
      </c>
      <c r="AH25" s="42" t="s">
        <v>151</v>
      </c>
      <c r="AI25" s="42">
        <v>3</v>
      </c>
      <c r="AJ25" s="42" t="s">
        <v>151</v>
      </c>
      <c r="AK25" s="42" t="s">
        <v>151</v>
      </c>
      <c r="AL25" s="42">
        <v>3</v>
      </c>
      <c r="AM25" s="42" t="s">
        <v>145</v>
      </c>
      <c r="AN25" s="42" t="s">
        <v>145</v>
      </c>
      <c r="AO25" s="42">
        <v>1</v>
      </c>
      <c r="AP25" s="42" t="s">
        <v>154</v>
      </c>
      <c r="AQ25" s="42" t="s">
        <v>153</v>
      </c>
      <c r="AR25" s="42">
        <v>8</v>
      </c>
      <c r="AS25" s="42" t="s">
        <v>154</v>
      </c>
      <c r="AT25" s="42" t="s">
        <v>153</v>
      </c>
      <c r="AU25" s="42">
        <v>8</v>
      </c>
      <c r="AV25" s="42" t="s">
        <v>145</v>
      </c>
      <c r="AW25" s="42" t="s">
        <v>145</v>
      </c>
      <c r="AX25" s="42">
        <v>1</v>
      </c>
      <c r="AY25" s="40" t="s">
        <v>153</v>
      </c>
      <c r="AZ25" s="40" t="s">
        <v>153</v>
      </c>
      <c r="BA25" s="40" t="s">
        <v>152</v>
      </c>
      <c r="BB25" s="40" t="s">
        <v>152</v>
      </c>
      <c r="BC25" s="41">
        <v>8</v>
      </c>
      <c r="BD25" s="41">
        <v>9</v>
      </c>
      <c r="BE25" s="41">
        <v>3</v>
      </c>
      <c r="BF25" s="41">
        <v>10</v>
      </c>
      <c r="BG25" s="41">
        <v>4</v>
      </c>
      <c r="BH25" s="41">
        <v>5</v>
      </c>
      <c r="BI25" s="41">
        <v>6</v>
      </c>
      <c r="BJ25" s="41">
        <v>1</v>
      </c>
      <c r="BK25" s="41">
        <v>11</v>
      </c>
      <c r="BL25" s="41">
        <v>7</v>
      </c>
      <c r="BM25" s="41">
        <v>2</v>
      </c>
      <c r="BN25" s="40" t="s">
        <v>146</v>
      </c>
      <c r="BO25" s="40" t="s">
        <v>145</v>
      </c>
      <c r="BP25" s="40" t="s">
        <v>151</v>
      </c>
      <c r="BQ25" s="40" t="s">
        <v>151</v>
      </c>
      <c r="BR25" s="40" t="s">
        <v>154</v>
      </c>
      <c r="BS25" s="40" t="s">
        <v>149</v>
      </c>
      <c r="BT25" s="28"/>
      <c r="BU25" s="37"/>
      <c r="BV25" s="39"/>
      <c r="BW25" s="38"/>
      <c r="BX25" s="37"/>
    </row>
    <row r="26" spans="1:76" s="36" customFormat="1" ht="25.15" customHeight="1">
      <c r="A26" s="79" t="s">
        <v>325</v>
      </c>
      <c r="B26" s="39" t="s">
        <v>326</v>
      </c>
      <c r="C26" s="301"/>
      <c r="D26" s="45" t="s">
        <v>135</v>
      </c>
      <c r="E26" s="305"/>
      <c r="F26" s="38" t="s">
        <v>157</v>
      </c>
      <c r="G26" s="37" t="s">
        <v>158</v>
      </c>
      <c r="H26" s="37"/>
      <c r="I26" s="43" t="s">
        <v>140</v>
      </c>
      <c r="J26" s="44" t="s">
        <v>141</v>
      </c>
      <c r="K26" s="40" t="s">
        <v>143</v>
      </c>
      <c r="L26" s="40" t="s">
        <v>141</v>
      </c>
      <c r="M26" s="40" t="s">
        <v>144</v>
      </c>
      <c r="N26" s="40" t="s">
        <v>175</v>
      </c>
      <c r="O26" s="40" t="s">
        <v>145</v>
      </c>
      <c r="P26" s="40" t="s">
        <v>144</v>
      </c>
      <c r="Q26" s="40" t="s">
        <v>145</v>
      </c>
      <c r="R26" s="42" t="s">
        <v>151</v>
      </c>
      <c r="S26" s="42" t="s">
        <v>151</v>
      </c>
      <c r="T26" s="42">
        <v>3</v>
      </c>
      <c r="U26" s="42" t="s">
        <v>151</v>
      </c>
      <c r="V26" s="42" t="s">
        <v>151</v>
      </c>
      <c r="W26" s="42">
        <v>3</v>
      </c>
      <c r="X26" s="43" t="s">
        <v>151</v>
      </c>
      <c r="Y26" s="43" t="s">
        <v>151</v>
      </c>
      <c r="Z26" s="42">
        <v>3</v>
      </c>
      <c r="AA26" s="42" t="s">
        <v>151</v>
      </c>
      <c r="AB26" s="42" t="s">
        <v>151</v>
      </c>
      <c r="AC26" s="42">
        <v>3</v>
      </c>
      <c r="AD26" s="42" t="s">
        <v>151</v>
      </c>
      <c r="AE26" s="42" t="s">
        <v>151</v>
      </c>
      <c r="AF26" s="42">
        <v>3</v>
      </c>
      <c r="AG26" s="42" t="s">
        <v>151</v>
      </c>
      <c r="AH26" s="42" t="s">
        <v>151</v>
      </c>
      <c r="AI26" s="42">
        <v>3</v>
      </c>
      <c r="AJ26" s="42" t="s">
        <v>151</v>
      </c>
      <c r="AK26" s="42" t="s">
        <v>151</v>
      </c>
      <c r="AL26" s="42">
        <v>3</v>
      </c>
      <c r="AM26" s="42" t="s">
        <v>145</v>
      </c>
      <c r="AN26" s="42" t="s">
        <v>145</v>
      </c>
      <c r="AO26" s="42">
        <v>1</v>
      </c>
      <c r="AP26" s="42" t="s">
        <v>153</v>
      </c>
      <c r="AQ26" s="42" t="s">
        <v>151</v>
      </c>
      <c r="AR26" s="42">
        <v>5</v>
      </c>
      <c r="AS26" s="42" t="s">
        <v>151</v>
      </c>
      <c r="AT26" s="42" t="s">
        <v>151</v>
      </c>
      <c r="AU26" s="42">
        <v>3</v>
      </c>
      <c r="AV26" s="42" t="s">
        <v>145</v>
      </c>
      <c r="AW26" s="42" t="s">
        <v>145</v>
      </c>
      <c r="AX26" s="42">
        <v>1</v>
      </c>
      <c r="AY26" s="40" t="s">
        <v>159</v>
      </c>
      <c r="AZ26" s="40" t="s">
        <v>151</v>
      </c>
      <c r="BA26" s="40" t="s">
        <v>153</v>
      </c>
      <c r="BB26" s="40" t="s">
        <v>152</v>
      </c>
      <c r="BC26" s="41">
        <v>11</v>
      </c>
      <c r="BD26" s="41">
        <v>10</v>
      </c>
      <c r="BE26" s="41">
        <v>5</v>
      </c>
      <c r="BF26" s="41">
        <v>8</v>
      </c>
      <c r="BG26" s="41">
        <v>10</v>
      </c>
      <c r="BH26" s="41">
        <v>4</v>
      </c>
      <c r="BI26" s="41">
        <v>11</v>
      </c>
      <c r="BJ26" s="41">
        <v>1</v>
      </c>
      <c r="BK26" s="41">
        <v>9</v>
      </c>
      <c r="BL26" s="41">
        <v>9</v>
      </c>
      <c r="BM26" s="41">
        <v>5</v>
      </c>
      <c r="BN26" s="40" t="s">
        <v>146</v>
      </c>
      <c r="BO26" s="40" t="s">
        <v>145</v>
      </c>
      <c r="BP26" s="40" t="s">
        <v>151</v>
      </c>
      <c r="BQ26" s="40" t="s">
        <v>159</v>
      </c>
      <c r="BR26" s="40" t="s">
        <v>154</v>
      </c>
      <c r="BS26" s="40" t="s">
        <v>149</v>
      </c>
      <c r="BT26" s="28"/>
      <c r="BU26" s="37"/>
      <c r="BV26" s="39"/>
      <c r="BW26" s="38"/>
      <c r="BX26" s="37"/>
    </row>
    <row r="27" spans="1:76" s="36" customFormat="1" ht="25.15" customHeight="1">
      <c r="A27" s="46" t="s">
        <v>155</v>
      </c>
      <c r="B27" s="39" t="s">
        <v>156</v>
      </c>
      <c r="C27" s="301"/>
      <c r="D27" s="45"/>
      <c r="E27" s="305"/>
      <c r="F27" s="38" t="s">
        <v>157</v>
      </c>
      <c r="G27" s="37" t="s">
        <v>158</v>
      </c>
      <c r="H27" s="37"/>
      <c r="I27" s="43" t="s">
        <v>140</v>
      </c>
      <c r="J27" s="44" t="s">
        <v>141</v>
      </c>
      <c r="K27" s="40" t="s">
        <v>142</v>
      </c>
      <c r="L27" s="40" t="s">
        <v>141</v>
      </c>
      <c r="M27" s="40" t="s">
        <v>144</v>
      </c>
      <c r="N27" s="40" t="s">
        <v>143</v>
      </c>
      <c r="O27" s="40" t="s">
        <v>145</v>
      </c>
      <c r="P27" s="40" t="s">
        <v>144</v>
      </c>
      <c r="Q27" s="40" t="s">
        <v>145</v>
      </c>
      <c r="R27" s="42" t="s">
        <v>151</v>
      </c>
      <c r="S27" s="42" t="s">
        <v>151</v>
      </c>
      <c r="T27" s="42">
        <v>3</v>
      </c>
      <c r="U27" s="42" t="s">
        <v>151</v>
      </c>
      <c r="V27" s="42" t="s">
        <v>151</v>
      </c>
      <c r="W27" s="42">
        <v>3</v>
      </c>
      <c r="X27" s="43" t="s">
        <v>151</v>
      </c>
      <c r="Y27" s="43" t="s">
        <v>151</v>
      </c>
      <c r="Z27" s="42">
        <v>3</v>
      </c>
      <c r="AA27" s="42" t="s">
        <v>151</v>
      </c>
      <c r="AB27" s="42" t="s">
        <v>151</v>
      </c>
      <c r="AC27" s="42">
        <v>3</v>
      </c>
      <c r="AD27" s="42" t="s">
        <v>151</v>
      </c>
      <c r="AE27" s="42" t="s">
        <v>151</v>
      </c>
      <c r="AF27" s="42">
        <v>3</v>
      </c>
      <c r="AG27" s="42" t="s">
        <v>151</v>
      </c>
      <c r="AH27" s="42" t="s">
        <v>151</v>
      </c>
      <c r="AI27" s="42">
        <v>3</v>
      </c>
      <c r="AJ27" s="42" t="s">
        <v>151</v>
      </c>
      <c r="AK27" s="42" t="s">
        <v>151</v>
      </c>
      <c r="AL27" s="42">
        <v>3</v>
      </c>
      <c r="AM27" s="42" t="s">
        <v>145</v>
      </c>
      <c r="AN27" s="42" t="s">
        <v>145</v>
      </c>
      <c r="AO27" s="42">
        <v>1</v>
      </c>
      <c r="AP27" s="42" t="s">
        <v>153</v>
      </c>
      <c r="AQ27" s="42" t="s">
        <v>151</v>
      </c>
      <c r="AR27" s="42">
        <v>5</v>
      </c>
      <c r="AS27" s="42" t="s">
        <v>151</v>
      </c>
      <c r="AT27" s="42" t="s">
        <v>151</v>
      </c>
      <c r="AU27" s="42">
        <v>3</v>
      </c>
      <c r="AV27" s="42" t="s">
        <v>145</v>
      </c>
      <c r="AW27" s="42" t="s">
        <v>145</v>
      </c>
      <c r="AX27" s="42">
        <v>1</v>
      </c>
      <c r="AY27" s="40" t="s">
        <v>151</v>
      </c>
      <c r="AZ27" s="40" t="s">
        <v>153</v>
      </c>
      <c r="BA27" s="40" t="s">
        <v>151</v>
      </c>
      <c r="BB27" s="40" t="s">
        <v>152</v>
      </c>
      <c r="BC27" s="41">
        <v>11</v>
      </c>
      <c r="BD27" s="41">
        <v>10</v>
      </c>
      <c r="BE27" s="41">
        <v>5</v>
      </c>
      <c r="BF27" s="41">
        <v>8</v>
      </c>
      <c r="BG27" s="41">
        <v>10</v>
      </c>
      <c r="BH27" s="41">
        <v>4</v>
      </c>
      <c r="BI27" s="41">
        <v>11</v>
      </c>
      <c r="BJ27" s="41">
        <v>1</v>
      </c>
      <c r="BK27" s="41">
        <v>9</v>
      </c>
      <c r="BL27" s="41">
        <v>9</v>
      </c>
      <c r="BM27" s="41">
        <v>5</v>
      </c>
      <c r="BN27" s="40" t="s">
        <v>146</v>
      </c>
      <c r="BO27" s="40" t="s">
        <v>145</v>
      </c>
      <c r="BP27" s="40" t="s">
        <v>151</v>
      </c>
      <c r="BQ27" s="40" t="s">
        <v>159</v>
      </c>
      <c r="BR27" s="40" t="s">
        <v>154</v>
      </c>
      <c r="BS27" s="40" t="s">
        <v>149</v>
      </c>
      <c r="BT27" s="28"/>
      <c r="BU27" s="37"/>
      <c r="BV27" s="39"/>
      <c r="BW27" s="38"/>
      <c r="BX27" s="37"/>
    </row>
    <row r="28" spans="1:76" s="36" customFormat="1" ht="25.15" customHeight="1">
      <c r="A28" s="46" t="s">
        <v>301</v>
      </c>
      <c r="B28" s="39" t="s">
        <v>302</v>
      </c>
      <c r="C28" s="301"/>
      <c r="D28" s="45"/>
      <c r="E28" s="305"/>
      <c r="F28" s="38" t="s">
        <v>157</v>
      </c>
      <c r="G28" s="37" t="s">
        <v>158</v>
      </c>
      <c r="H28" s="37"/>
      <c r="I28" s="43" t="s">
        <v>140</v>
      </c>
      <c r="J28" s="44" t="s">
        <v>141</v>
      </c>
      <c r="K28" s="40" t="s">
        <v>142</v>
      </c>
      <c r="L28" s="40" t="s">
        <v>141</v>
      </c>
      <c r="M28" s="40" t="s">
        <v>144</v>
      </c>
      <c r="N28" s="40" t="s">
        <v>143</v>
      </c>
      <c r="O28" s="40" t="s">
        <v>151</v>
      </c>
      <c r="P28" s="40" t="s">
        <v>144</v>
      </c>
      <c r="Q28" s="40" t="s">
        <v>145</v>
      </c>
      <c r="R28" s="42" t="s">
        <v>151</v>
      </c>
      <c r="S28" s="42" t="s">
        <v>151</v>
      </c>
      <c r="T28" s="42">
        <v>3</v>
      </c>
      <c r="U28" s="42" t="s">
        <v>151</v>
      </c>
      <c r="V28" s="42" t="s">
        <v>151</v>
      </c>
      <c r="W28" s="42">
        <v>3</v>
      </c>
      <c r="X28" s="43" t="s">
        <v>147</v>
      </c>
      <c r="Y28" s="43" t="s">
        <v>147</v>
      </c>
      <c r="Z28" s="42">
        <v>3</v>
      </c>
      <c r="AA28" s="42" t="s">
        <v>151</v>
      </c>
      <c r="AB28" s="42" t="s">
        <v>151</v>
      </c>
      <c r="AC28" s="42">
        <v>3</v>
      </c>
      <c r="AD28" s="42" t="s">
        <v>151</v>
      </c>
      <c r="AE28" s="42" t="s">
        <v>147</v>
      </c>
      <c r="AF28" s="42">
        <v>3</v>
      </c>
      <c r="AG28" s="42" t="s">
        <v>151</v>
      </c>
      <c r="AH28" s="42" t="s">
        <v>147</v>
      </c>
      <c r="AI28" s="42">
        <v>3</v>
      </c>
      <c r="AJ28" s="42" t="s">
        <v>151</v>
      </c>
      <c r="AK28" s="42" t="s">
        <v>151</v>
      </c>
      <c r="AL28" s="42">
        <v>3</v>
      </c>
      <c r="AM28" s="42" t="s">
        <v>145</v>
      </c>
      <c r="AN28" s="42" t="s">
        <v>145</v>
      </c>
      <c r="AO28" s="42">
        <v>1</v>
      </c>
      <c r="AP28" s="42" t="s">
        <v>151</v>
      </c>
      <c r="AQ28" s="42" t="s">
        <v>151</v>
      </c>
      <c r="AR28" s="42">
        <v>3</v>
      </c>
      <c r="AS28" s="42" t="s">
        <v>151</v>
      </c>
      <c r="AT28" s="42" t="s">
        <v>151</v>
      </c>
      <c r="AU28" s="42">
        <v>3</v>
      </c>
      <c r="AV28" s="42" t="s">
        <v>145</v>
      </c>
      <c r="AW28" s="42" t="s">
        <v>145</v>
      </c>
      <c r="AX28" s="42">
        <v>1</v>
      </c>
      <c r="AY28" s="40" t="s">
        <v>151</v>
      </c>
      <c r="AZ28" s="40" t="s">
        <v>153</v>
      </c>
      <c r="BA28" s="40" t="s">
        <v>151</v>
      </c>
      <c r="BB28" s="40" t="s">
        <v>152</v>
      </c>
      <c r="BC28" s="41">
        <v>11</v>
      </c>
      <c r="BD28" s="41">
        <v>10</v>
      </c>
      <c r="BE28" s="41">
        <v>6</v>
      </c>
      <c r="BF28" s="41">
        <v>9</v>
      </c>
      <c r="BG28" s="41">
        <v>10</v>
      </c>
      <c r="BH28" s="41">
        <v>3</v>
      </c>
      <c r="BI28" s="41">
        <v>11</v>
      </c>
      <c r="BJ28" s="41">
        <v>1</v>
      </c>
      <c r="BK28" s="41">
        <v>8</v>
      </c>
      <c r="BL28" s="41">
        <v>9</v>
      </c>
      <c r="BM28" s="41">
        <v>5</v>
      </c>
      <c r="BN28" s="40" t="s">
        <v>146</v>
      </c>
      <c r="BO28" s="40" t="s">
        <v>145</v>
      </c>
      <c r="BP28" s="40" t="s">
        <v>151</v>
      </c>
      <c r="BQ28" s="40" t="s">
        <v>159</v>
      </c>
      <c r="BR28" s="40" t="s">
        <v>154</v>
      </c>
      <c r="BS28" s="40" t="s">
        <v>149</v>
      </c>
      <c r="BT28" s="28"/>
      <c r="BU28" s="37"/>
      <c r="BV28" s="39"/>
      <c r="BW28" s="38"/>
      <c r="BX28" s="37"/>
    </row>
    <row r="29" spans="1:76" s="36" customFormat="1" ht="25.15" customHeight="1">
      <c r="A29" s="46" t="s">
        <v>173</v>
      </c>
      <c r="B29" s="39" t="s">
        <v>174</v>
      </c>
      <c r="C29" s="301"/>
      <c r="D29" s="45"/>
      <c r="E29" s="305"/>
      <c r="F29" s="38" t="s">
        <v>157</v>
      </c>
      <c r="G29" s="37" t="s">
        <v>158</v>
      </c>
      <c r="H29" s="37"/>
      <c r="I29" s="43" t="s">
        <v>140</v>
      </c>
      <c r="J29" s="44" t="s">
        <v>141</v>
      </c>
      <c r="K29" s="40" t="s">
        <v>142</v>
      </c>
      <c r="L29" s="40" t="s">
        <v>175</v>
      </c>
      <c r="M29" s="40" t="s">
        <v>144</v>
      </c>
      <c r="N29" s="40" t="s">
        <v>143</v>
      </c>
      <c r="O29" s="40" t="s">
        <v>151</v>
      </c>
      <c r="P29" s="40" t="s">
        <v>144</v>
      </c>
      <c r="Q29" s="40" t="s">
        <v>145</v>
      </c>
      <c r="R29" s="42" t="s">
        <v>151</v>
      </c>
      <c r="S29" s="42" t="s">
        <v>151</v>
      </c>
      <c r="T29" s="42">
        <v>3</v>
      </c>
      <c r="U29" s="42" t="s">
        <v>151</v>
      </c>
      <c r="V29" s="42" t="s">
        <v>151</v>
      </c>
      <c r="W29" s="42">
        <v>3</v>
      </c>
      <c r="X29" s="43" t="s">
        <v>147</v>
      </c>
      <c r="Y29" s="43" t="s">
        <v>147</v>
      </c>
      <c r="Z29" s="42">
        <v>3</v>
      </c>
      <c r="AA29" s="42" t="s">
        <v>151</v>
      </c>
      <c r="AB29" s="42" t="s">
        <v>151</v>
      </c>
      <c r="AC29" s="42">
        <v>3</v>
      </c>
      <c r="AD29" s="42" t="s">
        <v>151</v>
      </c>
      <c r="AE29" s="42" t="s">
        <v>147</v>
      </c>
      <c r="AF29" s="42">
        <v>3</v>
      </c>
      <c r="AG29" s="42" t="s">
        <v>151</v>
      </c>
      <c r="AH29" s="42" t="s">
        <v>147</v>
      </c>
      <c r="AI29" s="42">
        <v>3</v>
      </c>
      <c r="AJ29" s="42" t="s">
        <v>151</v>
      </c>
      <c r="AK29" s="42" t="s">
        <v>151</v>
      </c>
      <c r="AL29" s="42">
        <v>3</v>
      </c>
      <c r="AM29" s="42" t="s">
        <v>145</v>
      </c>
      <c r="AN29" s="42" t="s">
        <v>145</v>
      </c>
      <c r="AO29" s="42">
        <v>1</v>
      </c>
      <c r="AP29" s="42" t="s">
        <v>151</v>
      </c>
      <c r="AQ29" s="42" t="s">
        <v>151</v>
      </c>
      <c r="AR29" s="42">
        <v>3</v>
      </c>
      <c r="AS29" s="42" t="s">
        <v>151</v>
      </c>
      <c r="AT29" s="42" t="s">
        <v>151</v>
      </c>
      <c r="AU29" s="42">
        <v>3</v>
      </c>
      <c r="AV29" s="42" t="s">
        <v>145</v>
      </c>
      <c r="AW29" s="42" t="s">
        <v>145</v>
      </c>
      <c r="AX29" s="42">
        <v>1</v>
      </c>
      <c r="AY29" s="40" t="s">
        <v>151</v>
      </c>
      <c r="AZ29" s="40" t="s">
        <v>153</v>
      </c>
      <c r="BA29" s="40" t="s">
        <v>151</v>
      </c>
      <c r="BB29" s="40" t="s">
        <v>152</v>
      </c>
      <c r="BC29" s="41"/>
      <c r="BD29" s="41"/>
      <c r="BE29" s="41"/>
      <c r="BF29" s="41"/>
      <c r="BG29" s="41">
        <v>10</v>
      </c>
      <c r="BH29" s="41"/>
      <c r="BI29" s="41">
        <v>11</v>
      </c>
      <c r="BJ29" s="41">
        <v>1</v>
      </c>
      <c r="BK29" s="41"/>
      <c r="BL29" s="41">
        <v>9</v>
      </c>
      <c r="BM29" s="41">
        <v>5</v>
      </c>
      <c r="BN29" s="40" t="s">
        <v>146</v>
      </c>
      <c r="BO29" s="40" t="s">
        <v>145</v>
      </c>
      <c r="BP29" s="40" t="s">
        <v>151</v>
      </c>
      <c r="BQ29" s="40" t="s">
        <v>159</v>
      </c>
      <c r="BR29" s="40" t="s">
        <v>154</v>
      </c>
      <c r="BS29" s="40" t="s">
        <v>149</v>
      </c>
      <c r="BT29" s="28"/>
      <c r="BU29" s="37"/>
      <c r="BV29" s="39"/>
      <c r="BW29" s="38"/>
      <c r="BX29" s="37"/>
    </row>
    <row r="30" spans="1:76" s="36" customFormat="1" ht="25.15" customHeight="1">
      <c r="A30" s="46" t="s">
        <v>291</v>
      </c>
      <c r="B30" s="39" t="s">
        <v>292</v>
      </c>
      <c r="C30" s="301" t="s">
        <v>135</v>
      </c>
      <c r="D30" s="45" t="s">
        <v>135</v>
      </c>
      <c r="E30" s="305" t="s">
        <v>135</v>
      </c>
      <c r="F30" s="38" t="s">
        <v>157</v>
      </c>
      <c r="G30" s="37" t="s">
        <v>158</v>
      </c>
      <c r="H30" s="37"/>
      <c r="I30" s="43" t="s">
        <v>140</v>
      </c>
      <c r="J30" s="44" t="s">
        <v>141</v>
      </c>
      <c r="K30" s="40" t="s">
        <v>175</v>
      </c>
      <c r="L30" s="40" t="s">
        <v>145</v>
      </c>
      <c r="M30" s="40" t="s">
        <v>144</v>
      </c>
      <c r="N30" s="40" t="s">
        <v>147</v>
      </c>
      <c r="O30" s="40" t="s">
        <v>151</v>
      </c>
      <c r="P30" s="40" t="s">
        <v>144</v>
      </c>
      <c r="Q30" s="40" t="s">
        <v>145</v>
      </c>
      <c r="R30" s="42" t="s">
        <v>151</v>
      </c>
      <c r="S30" s="42" t="s">
        <v>151</v>
      </c>
      <c r="T30" s="42">
        <v>3</v>
      </c>
      <c r="U30" s="42" t="s">
        <v>153</v>
      </c>
      <c r="V30" s="42" t="s">
        <v>151</v>
      </c>
      <c r="W30" s="42">
        <v>5</v>
      </c>
      <c r="X30" s="43" t="s">
        <v>151</v>
      </c>
      <c r="Y30" s="43" t="s">
        <v>151</v>
      </c>
      <c r="Z30" s="42">
        <v>3</v>
      </c>
      <c r="AA30" s="42" t="s">
        <v>151</v>
      </c>
      <c r="AB30" s="42" t="s">
        <v>151</v>
      </c>
      <c r="AC30" s="42">
        <v>3</v>
      </c>
      <c r="AD30" s="42" t="s">
        <v>147</v>
      </c>
      <c r="AE30" s="42" t="s">
        <v>147</v>
      </c>
      <c r="AF30" s="42">
        <v>3</v>
      </c>
      <c r="AG30" s="42" t="s">
        <v>151</v>
      </c>
      <c r="AH30" s="42" t="s">
        <v>151</v>
      </c>
      <c r="AI30" s="42">
        <v>3</v>
      </c>
      <c r="AJ30" s="42" t="s">
        <v>151</v>
      </c>
      <c r="AK30" s="42" t="s">
        <v>151</v>
      </c>
      <c r="AL30" s="42">
        <v>3</v>
      </c>
      <c r="AM30" s="42" t="s">
        <v>145</v>
      </c>
      <c r="AN30" s="42" t="s">
        <v>145</v>
      </c>
      <c r="AO30" s="42">
        <v>1</v>
      </c>
      <c r="AP30" s="42" t="s">
        <v>153</v>
      </c>
      <c r="AQ30" s="42" t="s">
        <v>151</v>
      </c>
      <c r="AR30" s="42">
        <v>5</v>
      </c>
      <c r="AS30" s="42" t="s">
        <v>154</v>
      </c>
      <c r="AT30" s="42" t="s">
        <v>151</v>
      </c>
      <c r="AU30" s="42">
        <v>5</v>
      </c>
      <c r="AV30" s="42" t="s">
        <v>145</v>
      </c>
      <c r="AW30" s="42" t="s">
        <v>145</v>
      </c>
      <c r="AX30" s="42">
        <v>1</v>
      </c>
      <c r="AY30" s="40" t="s">
        <v>153</v>
      </c>
      <c r="AZ30" s="40" t="s">
        <v>151</v>
      </c>
      <c r="BA30" s="40" t="s">
        <v>151</v>
      </c>
      <c r="BB30" s="40" t="s">
        <v>152</v>
      </c>
      <c r="BC30" s="41">
        <v>10</v>
      </c>
      <c r="BD30" s="41">
        <v>9</v>
      </c>
      <c r="BE30" s="41">
        <v>3</v>
      </c>
      <c r="BF30" s="41">
        <v>7</v>
      </c>
      <c r="BG30" s="41">
        <v>9</v>
      </c>
      <c r="BH30" s="41">
        <v>6</v>
      </c>
      <c r="BI30" s="41">
        <v>11</v>
      </c>
      <c r="BJ30" s="41">
        <v>1</v>
      </c>
      <c r="BK30" s="41">
        <v>8</v>
      </c>
      <c r="BL30" s="41">
        <v>10</v>
      </c>
      <c r="BM30" s="41">
        <v>5</v>
      </c>
      <c r="BN30" s="40" t="s">
        <v>146</v>
      </c>
      <c r="BO30" s="40" t="s">
        <v>145</v>
      </c>
      <c r="BP30" s="40" t="s">
        <v>151</v>
      </c>
      <c r="BQ30" s="40" t="s">
        <v>151</v>
      </c>
      <c r="BR30" s="40" t="s">
        <v>154</v>
      </c>
      <c r="BS30" s="40" t="s">
        <v>148</v>
      </c>
      <c r="BT30" s="28"/>
      <c r="BU30" s="37"/>
      <c r="BV30" s="39"/>
      <c r="BW30" s="38"/>
      <c r="BX30" s="37"/>
    </row>
    <row r="31" spans="1:76" s="36" customFormat="1" ht="25.15" customHeight="1">
      <c r="A31" s="46" t="s">
        <v>171</v>
      </c>
      <c r="B31" s="39" t="s">
        <v>172</v>
      </c>
      <c r="C31" s="301"/>
      <c r="D31" s="45"/>
      <c r="E31" s="305"/>
      <c r="F31" s="38" t="s">
        <v>157</v>
      </c>
      <c r="G31" s="37" t="s">
        <v>158</v>
      </c>
      <c r="H31" s="37"/>
      <c r="I31" s="43" t="s">
        <v>140</v>
      </c>
      <c r="J31" s="44" t="s">
        <v>141</v>
      </c>
      <c r="K31" s="40" t="s">
        <v>142</v>
      </c>
      <c r="L31" s="40" t="s">
        <v>141</v>
      </c>
      <c r="M31" s="40" t="s">
        <v>144</v>
      </c>
      <c r="N31" s="40" t="s">
        <v>143</v>
      </c>
      <c r="O31" s="40" t="s">
        <v>145</v>
      </c>
      <c r="P31" s="40" t="s">
        <v>144</v>
      </c>
      <c r="Q31" s="40" t="s">
        <v>145</v>
      </c>
      <c r="R31" s="42" t="s">
        <v>151</v>
      </c>
      <c r="S31" s="42" t="s">
        <v>151</v>
      </c>
      <c r="T31" s="42">
        <v>3</v>
      </c>
      <c r="U31" s="42" t="s">
        <v>151</v>
      </c>
      <c r="V31" s="42" t="s">
        <v>151</v>
      </c>
      <c r="W31" s="42">
        <v>3</v>
      </c>
      <c r="X31" s="43" t="s">
        <v>151</v>
      </c>
      <c r="Y31" s="43" t="s">
        <v>151</v>
      </c>
      <c r="Z31" s="42">
        <v>3</v>
      </c>
      <c r="AA31" s="42" t="s">
        <v>151</v>
      </c>
      <c r="AB31" s="42" t="s">
        <v>151</v>
      </c>
      <c r="AC31" s="42">
        <v>3</v>
      </c>
      <c r="AD31" s="42" t="s">
        <v>151</v>
      </c>
      <c r="AE31" s="42" t="s">
        <v>151</v>
      </c>
      <c r="AF31" s="42">
        <v>3</v>
      </c>
      <c r="AG31" s="42" t="s">
        <v>151</v>
      </c>
      <c r="AH31" s="42" t="s">
        <v>151</v>
      </c>
      <c r="AI31" s="42">
        <v>3</v>
      </c>
      <c r="AJ31" s="42" t="s">
        <v>151</v>
      </c>
      <c r="AK31" s="42" t="s">
        <v>151</v>
      </c>
      <c r="AL31" s="42">
        <v>3</v>
      </c>
      <c r="AM31" s="42" t="s">
        <v>145</v>
      </c>
      <c r="AN31" s="42" t="s">
        <v>145</v>
      </c>
      <c r="AO31" s="42">
        <v>1</v>
      </c>
      <c r="AP31" s="42" t="s">
        <v>153</v>
      </c>
      <c r="AQ31" s="42" t="s">
        <v>151</v>
      </c>
      <c r="AR31" s="42">
        <v>5</v>
      </c>
      <c r="AS31" s="42" t="s">
        <v>151</v>
      </c>
      <c r="AT31" s="42" t="s">
        <v>151</v>
      </c>
      <c r="AU31" s="42">
        <v>3</v>
      </c>
      <c r="AV31" s="42" t="s">
        <v>145</v>
      </c>
      <c r="AW31" s="42" t="s">
        <v>145</v>
      </c>
      <c r="AX31" s="42">
        <v>1</v>
      </c>
      <c r="AY31" s="40" t="s">
        <v>151</v>
      </c>
      <c r="AZ31" s="40" t="s">
        <v>153</v>
      </c>
      <c r="BA31" s="40" t="s">
        <v>151</v>
      </c>
      <c r="BB31" s="40" t="s">
        <v>152</v>
      </c>
      <c r="BC31" s="41">
        <v>11</v>
      </c>
      <c r="BD31" s="41"/>
      <c r="BE31" s="41"/>
      <c r="BF31" s="41"/>
      <c r="BG31" s="41">
        <v>10</v>
      </c>
      <c r="BH31" s="41">
        <v>4</v>
      </c>
      <c r="BI31" s="41">
        <v>11</v>
      </c>
      <c r="BJ31" s="41">
        <v>1</v>
      </c>
      <c r="BK31" s="41">
        <v>9</v>
      </c>
      <c r="BL31" s="41">
        <v>9</v>
      </c>
      <c r="BM31" s="41">
        <v>5</v>
      </c>
      <c r="BN31" s="40" t="s">
        <v>146</v>
      </c>
      <c r="BO31" s="40" t="s">
        <v>145</v>
      </c>
      <c r="BP31" s="40" t="s">
        <v>151</v>
      </c>
      <c r="BQ31" s="40" t="s">
        <v>159</v>
      </c>
      <c r="BR31" s="40" t="s">
        <v>154</v>
      </c>
      <c r="BS31" s="40" t="s">
        <v>149</v>
      </c>
      <c r="BT31" s="28"/>
      <c r="BU31" s="37"/>
      <c r="BV31" s="39"/>
      <c r="BW31" s="38"/>
      <c r="BX31" s="37"/>
    </row>
    <row r="32" spans="1:76" s="36" customFormat="1" ht="25.15" customHeight="1">
      <c r="A32" s="46" t="s">
        <v>321</v>
      </c>
      <c r="B32" s="39" t="s">
        <v>322</v>
      </c>
      <c r="C32" s="301" t="s">
        <v>135</v>
      </c>
      <c r="D32" s="45" t="s">
        <v>135</v>
      </c>
      <c r="E32" s="305"/>
      <c r="F32" s="38" t="s">
        <v>157</v>
      </c>
      <c r="G32" s="37" t="s">
        <v>158</v>
      </c>
      <c r="H32" s="37"/>
      <c r="I32" s="43" t="s">
        <v>140</v>
      </c>
      <c r="J32" s="44" t="s">
        <v>141</v>
      </c>
      <c r="K32" s="40" t="s">
        <v>182</v>
      </c>
      <c r="L32" s="40" t="s">
        <v>175</v>
      </c>
      <c r="M32" s="40" t="s">
        <v>144</v>
      </c>
      <c r="N32" s="40" t="s">
        <v>149</v>
      </c>
      <c r="O32" s="40" t="s">
        <v>153</v>
      </c>
      <c r="P32" s="40" t="s">
        <v>144</v>
      </c>
      <c r="Q32" s="40" t="s">
        <v>145</v>
      </c>
      <c r="R32" s="42" t="s">
        <v>151</v>
      </c>
      <c r="S32" s="42" t="s">
        <v>147</v>
      </c>
      <c r="T32" s="42">
        <v>3</v>
      </c>
      <c r="U32" s="42" t="s">
        <v>151</v>
      </c>
      <c r="V32" s="42" t="s">
        <v>147</v>
      </c>
      <c r="W32" s="42">
        <v>3</v>
      </c>
      <c r="X32" s="43" t="s">
        <v>151</v>
      </c>
      <c r="Y32" s="43" t="s">
        <v>147</v>
      </c>
      <c r="Z32" s="42">
        <v>3</v>
      </c>
      <c r="AA32" s="42" t="s">
        <v>151</v>
      </c>
      <c r="AB32" s="42" t="s">
        <v>147</v>
      </c>
      <c r="AC32" s="42">
        <v>3</v>
      </c>
      <c r="AD32" s="42" t="s">
        <v>151</v>
      </c>
      <c r="AE32" s="42" t="s">
        <v>151</v>
      </c>
      <c r="AF32" s="42">
        <v>3</v>
      </c>
      <c r="AG32" s="42" t="s">
        <v>151</v>
      </c>
      <c r="AH32" s="42" t="s">
        <v>151</v>
      </c>
      <c r="AI32" s="42">
        <v>3</v>
      </c>
      <c r="AJ32" s="42" t="s">
        <v>151</v>
      </c>
      <c r="AK32" s="42" t="s">
        <v>151</v>
      </c>
      <c r="AL32" s="42">
        <v>3</v>
      </c>
      <c r="AM32" s="42" t="s">
        <v>145</v>
      </c>
      <c r="AN32" s="42" t="s">
        <v>145</v>
      </c>
      <c r="AO32" s="42">
        <v>1</v>
      </c>
      <c r="AP32" s="42" t="s">
        <v>151</v>
      </c>
      <c r="AQ32" s="42" t="s">
        <v>151</v>
      </c>
      <c r="AR32" s="42">
        <v>3</v>
      </c>
      <c r="AS32" s="42" t="s">
        <v>151</v>
      </c>
      <c r="AT32" s="42" t="s">
        <v>151</v>
      </c>
      <c r="AU32" s="42">
        <v>3</v>
      </c>
      <c r="AV32" s="42" t="s">
        <v>145</v>
      </c>
      <c r="AW32" s="42" t="s">
        <v>145</v>
      </c>
      <c r="AX32" s="42">
        <v>1</v>
      </c>
      <c r="AY32" s="40" t="s">
        <v>153</v>
      </c>
      <c r="AZ32" s="40" t="s">
        <v>153</v>
      </c>
      <c r="BA32" s="40" t="s">
        <v>153</v>
      </c>
      <c r="BB32" s="40" t="s">
        <v>152</v>
      </c>
      <c r="BC32" s="41">
        <v>11</v>
      </c>
      <c r="BD32" s="41">
        <v>10</v>
      </c>
      <c r="BE32" s="41">
        <v>7</v>
      </c>
      <c r="BF32" s="41">
        <v>8</v>
      </c>
      <c r="BG32" s="41">
        <v>10</v>
      </c>
      <c r="BH32" s="41">
        <v>3</v>
      </c>
      <c r="BI32" s="41">
        <v>11</v>
      </c>
      <c r="BJ32" s="41">
        <v>1</v>
      </c>
      <c r="BK32" s="41">
        <v>9</v>
      </c>
      <c r="BL32" s="41">
        <v>9</v>
      </c>
      <c r="BM32" s="41">
        <v>5</v>
      </c>
      <c r="BN32" s="40" t="s">
        <v>146</v>
      </c>
      <c r="BO32" s="40" t="s">
        <v>145</v>
      </c>
      <c r="BP32" s="40" t="s">
        <v>151</v>
      </c>
      <c r="BQ32" s="40" t="s">
        <v>159</v>
      </c>
      <c r="BR32" s="40" t="s">
        <v>154</v>
      </c>
      <c r="BS32" s="40" t="s">
        <v>149</v>
      </c>
      <c r="BT32" s="28"/>
      <c r="BU32" s="37"/>
      <c r="BV32" s="39"/>
      <c r="BW32" s="38"/>
      <c r="BX32" s="37"/>
    </row>
    <row r="33" spans="1:82" s="36" customFormat="1" ht="25.15" customHeight="1">
      <c r="A33" s="46" t="s">
        <v>341</v>
      </c>
      <c r="B33" s="39" t="s">
        <v>342</v>
      </c>
      <c r="C33" s="301" t="s">
        <v>135</v>
      </c>
      <c r="D33" s="45" t="s">
        <v>135</v>
      </c>
      <c r="E33" s="305" t="s">
        <v>135</v>
      </c>
      <c r="F33" s="38" t="s">
        <v>157</v>
      </c>
      <c r="G33" s="37" t="s">
        <v>158</v>
      </c>
      <c r="H33" s="37"/>
      <c r="I33" s="43" t="s">
        <v>140</v>
      </c>
      <c r="J33" s="44" t="s">
        <v>141</v>
      </c>
      <c r="K33" s="40" t="s">
        <v>145</v>
      </c>
      <c r="L33" s="40" t="s">
        <v>175</v>
      </c>
      <c r="M33" s="40" t="s">
        <v>144</v>
      </c>
      <c r="N33" s="40" t="s">
        <v>147</v>
      </c>
      <c r="O33" s="40" t="s">
        <v>151</v>
      </c>
      <c r="P33" s="40" t="s">
        <v>144</v>
      </c>
      <c r="Q33" s="40" t="s">
        <v>145</v>
      </c>
      <c r="R33" s="42" t="s">
        <v>151</v>
      </c>
      <c r="S33" s="42" t="s">
        <v>151</v>
      </c>
      <c r="T33" s="42">
        <v>3</v>
      </c>
      <c r="U33" s="42" t="s">
        <v>153</v>
      </c>
      <c r="V33" s="42" t="s">
        <v>151</v>
      </c>
      <c r="W33" s="42">
        <v>5</v>
      </c>
      <c r="X33" s="43" t="s">
        <v>151</v>
      </c>
      <c r="Y33" s="43" t="s">
        <v>151</v>
      </c>
      <c r="Z33" s="42">
        <v>3</v>
      </c>
      <c r="AA33" s="42" t="s">
        <v>151</v>
      </c>
      <c r="AB33" s="42" t="s">
        <v>151</v>
      </c>
      <c r="AC33" s="42">
        <v>3</v>
      </c>
      <c r="AD33" s="42" t="s">
        <v>147</v>
      </c>
      <c r="AE33" s="42" t="s">
        <v>147</v>
      </c>
      <c r="AF33" s="42">
        <v>3</v>
      </c>
      <c r="AG33" s="42" t="s">
        <v>151</v>
      </c>
      <c r="AH33" s="42" t="s">
        <v>151</v>
      </c>
      <c r="AI33" s="42">
        <v>3</v>
      </c>
      <c r="AJ33" s="42" t="s">
        <v>151</v>
      </c>
      <c r="AK33" s="42" t="s">
        <v>151</v>
      </c>
      <c r="AL33" s="42">
        <v>3</v>
      </c>
      <c r="AM33" s="42" t="s">
        <v>145</v>
      </c>
      <c r="AN33" s="42" t="s">
        <v>145</v>
      </c>
      <c r="AO33" s="42">
        <v>1</v>
      </c>
      <c r="AP33" s="42" t="s">
        <v>153</v>
      </c>
      <c r="AQ33" s="42" t="s">
        <v>151</v>
      </c>
      <c r="AR33" s="42">
        <v>5</v>
      </c>
      <c r="AS33" s="42" t="s">
        <v>154</v>
      </c>
      <c r="AT33" s="42" t="s">
        <v>151</v>
      </c>
      <c r="AU33" s="42">
        <v>5</v>
      </c>
      <c r="AV33" s="42" t="s">
        <v>145</v>
      </c>
      <c r="AW33" s="42" t="s">
        <v>145</v>
      </c>
      <c r="AX33" s="42">
        <v>1</v>
      </c>
      <c r="AY33" s="40" t="s">
        <v>153</v>
      </c>
      <c r="AZ33" s="40" t="s">
        <v>151</v>
      </c>
      <c r="BA33" s="40" t="s">
        <v>151</v>
      </c>
      <c r="BB33" s="40" t="s">
        <v>152</v>
      </c>
      <c r="BC33" s="41">
        <v>10</v>
      </c>
      <c r="BD33" s="41">
        <v>9</v>
      </c>
      <c r="BE33" s="41">
        <v>3</v>
      </c>
      <c r="BF33" s="41">
        <v>7</v>
      </c>
      <c r="BG33" s="41">
        <v>9</v>
      </c>
      <c r="BH33" s="41">
        <v>6</v>
      </c>
      <c r="BI33" s="41">
        <v>11</v>
      </c>
      <c r="BJ33" s="41">
        <v>1</v>
      </c>
      <c r="BK33" s="41">
        <v>8</v>
      </c>
      <c r="BL33" s="41">
        <v>10</v>
      </c>
      <c r="BM33" s="41">
        <v>5</v>
      </c>
      <c r="BN33" s="40" t="s">
        <v>146</v>
      </c>
      <c r="BO33" s="40" t="s">
        <v>145</v>
      </c>
      <c r="BP33" s="40" t="s">
        <v>151</v>
      </c>
      <c r="BQ33" s="40" t="s">
        <v>151</v>
      </c>
      <c r="BR33" s="40" t="s">
        <v>154</v>
      </c>
      <c r="BS33" s="40" t="s">
        <v>148</v>
      </c>
      <c r="BT33" s="28"/>
      <c r="BU33" s="37"/>
      <c r="BV33" s="39"/>
      <c r="BW33" s="38"/>
      <c r="BX33" s="37"/>
    </row>
    <row r="34" spans="1:82" s="36" customFormat="1" ht="25.15" customHeight="1">
      <c r="A34" s="46" t="s">
        <v>297</v>
      </c>
      <c r="B34" s="39" t="s">
        <v>298</v>
      </c>
      <c r="C34" s="301" t="s">
        <v>135</v>
      </c>
      <c r="D34" s="45" t="s">
        <v>135</v>
      </c>
      <c r="E34" s="305"/>
      <c r="F34" s="38" t="s">
        <v>157</v>
      </c>
      <c r="G34" s="37" t="s">
        <v>158</v>
      </c>
      <c r="H34" s="37"/>
      <c r="I34" s="43" t="s">
        <v>140</v>
      </c>
      <c r="J34" s="44" t="s">
        <v>141</v>
      </c>
      <c r="K34" s="40" t="s">
        <v>142</v>
      </c>
      <c r="L34" s="40" t="s">
        <v>182</v>
      </c>
      <c r="M34" s="40" t="s">
        <v>144</v>
      </c>
      <c r="N34" s="40" t="s">
        <v>151</v>
      </c>
      <c r="O34" s="40" t="s">
        <v>154</v>
      </c>
      <c r="P34" s="40" t="s">
        <v>144</v>
      </c>
      <c r="Q34" s="40" t="s">
        <v>151</v>
      </c>
      <c r="R34" s="42" t="s">
        <v>145</v>
      </c>
      <c r="S34" s="42" t="s">
        <v>145</v>
      </c>
      <c r="T34" s="42">
        <v>1</v>
      </c>
      <c r="U34" s="42" t="s">
        <v>145</v>
      </c>
      <c r="V34" s="42" t="s">
        <v>145</v>
      </c>
      <c r="W34" s="42">
        <v>1</v>
      </c>
      <c r="X34" s="43" t="s">
        <v>145</v>
      </c>
      <c r="Y34" s="43" t="s">
        <v>145</v>
      </c>
      <c r="Z34" s="42">
        <v>1</v>
      </c>
      <c r="AA34" s="42" t="s">
        <v>145</v>
      </c>
      <c r="AB34" s="42" t="s">
        <v>145</v>
      </c>
      <c r="AC34" s="42">
        <v>1</v>
      </c>
      <c r="AD34" s="42" t="s">
        <v>145</v>
      </c>
      <c r="AE34" s="42" t="s">
        <v>145</v>
      </c>
      <c r="AF34" s="42">
        <v>1</v>
      </c>
      <c r="AG34" s="42" t="s">
        <v>145</v>
      </c>
      <c r="AH34" s="42" t="s">
        <v>145</v>
      </c>
      <c r="AI34" s="42">
        <v>1</v>
      </c>
      <c r="AJ34" s="42" t="s">
        <v>145</v>
      </c>
      <c r="AK34" s="42" t="s">
        <v>145</v>
      </c>
      <c r="AL34" s="42">
        <v>1</v>
      </c>
      <c r="AM34" s="42" t="s">
        <v>145</v>
      </c>
      <c r="AN34" s="42" t="s">
        <v>145</v>
      </c>
      <c r="AO34" s="42">
        <v>1</v>
      </c>
      <c r="AP34" s="42" t="s">
        <v>145</v>
      </c>
      <c r="AQ34" s="42" t="s">
        <v>145</v>
      </c>
      <c r="AR34" s="42">
        <v>1</v>
      </c>
      <c r="AS34" s="42" t="s">
        <v>145</v>
      </c>
      <c r="AT34" s="42" t="s">
        <v>145</v>
      </c>
      <c r="AU34" s="42">
        <v>1</v>
      </c>
      <c r="AV34" s="42" t="s">
        <v>145</v>
      </c>
      <c r="AW34" s="42" t="s">
        <v>145</v>
      </c>
      <c r="AX34" s="42">
        <v>1</v>
      </c>
      <c r="AY34" s="40" t="s">
        <v>154</v>
      </c>
      <c r="AZ34" s="40" t="s">
        <v>152</v>
      </c>
      <c r="BA34" s="40" t="s">
        <v>154</v>
      </c>
      <c r="BB34" s="40" t="s">
        <v>152</v>
      </c>
      <c r="BC34" s="41">
        <v>5</v>
      </c>
      <c r="BD34" s="41">
        <v>10</v>
      </c>
      <c r="BE34" s="41">
        <v>9</v>
      </c>
      <c r="BF34" s="41">
        <v>5</v>
      </c>
      <c r="BG34" s="41">
        <v>7</v>
      </c>
      <c r="BH34" s="41">
        <v>1</v>
      </c>
      <c r="BI34" s="41">
        <v>11</v>
      </c>
      <c r="BJ34" s="41">
        <v>1</v>
      </c>
      <c r="BK34" s="41">
        <v>5</v>
      </c>
      <c r="BL34" s="41">
        <v>4</v>
      </c>
      <c r="BM34" s="41">
        <v>2</v>
      </c>
      <c r="BN34" s="40" t="s">
        <v>146</v>
      </c>
      <c r="BO34" s="40" t="s">
        <v>145</v>
      </c>
      <c r="BP34" s="40" t="s">
        <v>151</v>
      </c>
      <c r="BQ34" s="40" t="s">
        <v>159</v>
      </c>
      <c r="BR34" s="40" t="s">
        <v>154</v>
      </c>
      <c r="BS34" s="40" t="s">
        <v>149</v>
      </c>
      <c r="BT34" s="28"/>
      <c r="BU34" s="37"/>
      <c r="BV34" s="39"/>
      <c r="BW34" s="38"/>
      <c r="BX34" s="37"/>
    </row>
    <row r="35" spans="1:82" s="49" customFormat="1" ht="25.15" customHeight="1">
      <c r="A35" s="79" t="s">
        <v>187</v>
      </c>
      <c r="B35" s="39" t="s">
        <v>188</v>
      </c>
      <c r="C35" s="301"/>
      <c r="D35" s="45" t="s">
        <v>135</v>
      </c>
      <c r="E35" s="305"/>
      <c r="F35" s="38" t="s">
        <v>157</v>
      </c>
      <c r="G35" s="37" t="s">
        <v>158</v>
      </c>
      <c r="H35" s="37"/>
      <c r="I35" s="43" t="s">
        <v>140</v>
      </c>
      <c r="J35" s="44" t="s">
        <v>141</v>
      </c>
      <c r="K35" s="40" t="s">
        <v>144</v>
      </c>
      <c r="L35" s="40" t="s">
        <v>141</v>
      </c>
      <c r="M35" s="40" t="s">
        <v>144</v>
      </c>
      <c r="N35" s="40" t="s">
        <v>144</v>
      </c>
      <c r="O35" s="40" t="s">
        <v>145</v>
      </c>
      <c r="P35" s="40" t="s">
        <v>144</v>
      </c>
      <c r="Q35" s="40" t="s">
        <v>145</v>
      </c>
      <c r="R35" s="42" t="s">
        <v>153</v>
      </c>
      <c r="S35" s="42" t="s">
        <v>151</v>
      </c>
      <c r="T35" s="42">
        <v>5</v>
      </c>
      <c r="U35" s="42" t="s">
        <v>153</v>
      </c>
      <c r="V35" s="42" t="s">
        <v>151</v>
      </c>
      <c r="W35" s="42">
        <v>5</v>
      </c>
      <c r="X35" s="43" t="s">
        <v>151</v>
      </c>
      <c r="Y35" s="43" t="s">
        <v>151</v>
      </c>
      <c r="Z35" s="42">
        <v>3</v>
      </c>
      <c r="AA35" s="42" t="s">
        <v>153</v>
      </c>
      <c r="AB35" s="42" t="s">
        <v>151</v>
      </c>
      <c r="AC35" s="42">
        <v>5</v>
      </c>
      <c r="AD35" s="42" t="s">
        <v>151</v>
      </c>
      <c r="AE35" s="42" t="s">
        <v>151</v>
      </c>
      <c r="AF35" s="42">
        <v>3</v>
      </c>
      <c r="AG35" s="42" t="s">
        <v>147</v>
      </c>
      <c r="AH35" s="42" t="s">
        <v>147</v>
      </c>
      <c r="AI35" s="42">
        <v>3</v>
      </c>
      <c r="AJ35" s="42" t="s">
        <v>153</v>
      </c>
      <c r="AK35" s="42" t="s">
        <v>153</v>
      </c>
      <c r="AL35" s="42">
        <v>8</v>
      </c>
      <c r="AM35" s="42" t="s">
        <v>153</v>
      </c>
      <c r="AN35" s="42" t="s">
        <v>151</v>
      </c>
      <c r="AO35" s="42">
        <v>5</v>
      </c>
      <c r="AP35" s="42" t="s">
        <v>153</v>
      </c>
      <c r="AQ35" s="42" t="s">
        <v>151</v>
      </c>
      <c r="AR35" s="42">
        <v>5</v>
      </c>
      <c r="AS35" s="42" t="s">
        <v>153</v>
      </c>
      <c r="AT35" s="42" t="s">
        <v>147</v>
      </c>
      <c r="AU35" s="42">
        <v>3</v>
      </c>
      <c r="AV35" s="42" t="s">
        <v>147</v>
      </c>
      <c r="AW35" s="42" t="s">
        <v>147</v>
      </c>
      <c r="AX35" s="42">
        <v>3</v>
      </c>
      <c r="AY35" s="40" t="s">
        <v>159</v>
      </c>
      <c r="AZ35" s="40" t="s">
        <v>153</v>
      </c>
      <c r="BA35" s="40" t="s">
        <v>153</v>
      </c>
      <c r="BB35" s="40" t="s">
        <v>152</v>
      </c>
      <c r="BC35" s="41">
        <v>9</v>
      </c>
      <c r="BD35" s="41">
        <v>10</v>
      </c>
      <c r="BE35" s="41">
        <v>5</v>
      </c>
      <c r="BF35" s="41">
        <v>5</v>
      </c>
      <c r="BG35" s="41">
        <v>7</v>
      </c>
      <c r="BH35" s="41">
        <v>1</v>
      </c>
      <c r="BI35" s="41">
        <v>11</v>
      </c>
      <c r="BJ35" s="41">
        <v>1</v>
      </c>
      <c r="BK35" s="41">
        <v>1</v>
      </c>
      <c r="BL35" s="41">
        <v>6</v>
      </c>
      <c r="BM35" s="41">
        <v>2</v>
      </c>
      <c r="BN35" s="40" t="s">
        <v>146</v>
      </c>
      <c r="BO35" s="40" t="s">
        <v>145</v>
      </c>
      <c r="BP35" s="40" t="s">
        <v>151</v>
      </c>
      <c r="BQ35" s="40" t="s">
        <v>151</v>
      </c>
      <c r="BR35" s="40" t="s">
        <v>154</v>
      </c>
      <c r="BS35" s="40" t="s">
        <v>149</v>
      </c>
      <c r="BT35" s="28"/>
      <c r="BU35" s="37"/>
      <c r="BV35" s="39"/>
      <c r="BW35" s="38"/>
      <c r="BX35" s="37"/>
      <c r="BY35" s="36"/>
      <c r="BZ35" s="36"/>
      <c r="CA35" s="36"/>
      <c r="CB35" s="36"/>
      <c r="CC35" s="36"/>
      <c r="CD35" s="36"/>
    </row>
    <row r="36" spans="1:82" s="36" customFormat="1" ht="25.15" customHeight="1">
      <c r="A36" s="46" t="s">
        <v>349</v>
      </c>
      <c r="B36" s="39" t="s">
        <v>350</v>
      </c>
      <c r="C36" s="301"/>
      <c r="D36" s="45"/>
      <c r="E36" s="305"/>
      <c r="F36" s="38" t="s">
        <v>157</v>
      </c>
      <c r="G36" s="37" t="s">
        <v>158</v>
      </c>
      <c r="H36" s="37"/>
      <c r="I36" s="43" t="s">
        <v>140</v>
      </c>
      <c r="J36" s="44" t="s">
        <v>141</v>
      </c>
      <c r="K36" s="40" t="s">
        <v>142</v>
      </c>
      <c r="L36" s="40" t="s">
        <v>182</v>
      </c>
      <c r="M36" s="40" t="s">
        <v>144</v>
      </c>
      <c r="N36" s="40" t="s">
        <v>143</v>
      </c>
      <c r="O36" s="40" t="s">
        <v>141</v>
      </c>
      <c r="P36" s="40" t="s">
        <v>144</v>
      </c>
      <c r="Q36" s="40" t="s">
        <v>145</v>
      </c>
      <c r="R36" s="42" t="s">
        <v>153</v>
      </c>
      <c r="S36" s="42" t="s">
        <v>151</v>
      </c>
      <c r="T36" s="42">
        <v>5</v>
      </c>
      <c r="U36" s="42" t="s">
        <v>153</v>
      </c>
      <c r="V36" s="42" t="s">
        <v>151</v>
      </c>
      <c r="W36" s="42">
        <v>5</v>
      </c>
      <c r="X36" s="43" t="s">
        <v>151</v>
      </c>
      <c r="Y36" s="43" t="s">
        <v>151</v>
      </c>
      <c r="Z36" s="42">
        <v>3</v>
      </c>
      <c r="AA36" s="42" t="s">
        <v>151</v>
      </c>
      <c r="AB36" s="42" t="s">
        <v>151</v>
      </c>
      <c r="AC36" s="42">
        <v>3</v>
      </c>
      <c r="AD36" s="42" t="s">
        <v>147</v>
      </c>
      <c r="AE36" s="42" t="s">
        <v>147</v>
      </c>
      <c r="AF36" s="42">
        <v>3</v>
      </c>
      <c r="AG36" s="42" t="s">
        <v>151</v>
      </c>
      <c r="AH36" s="42" t="s">
        <v>147</v>
      </c>
      <c r="AI36" s="42">
        <v>3</v>
      </c>
      <c r="AJ36" s="42" t="s">
        <v>151</v>
      </c>
      <c r="AK36" s="42" t="s">
        <v>147</v>
      </c>
      <c r="AL36" s="42">
        <v>3</v>
      </c>
      <c r="AM36" s="42" t="s">
        <v>145</v>
      </c>
      <c r="AN36" s="42" t="s">
        <v>145</v>
      </c>
      <c r="AO36" s="42">
        <v>1</v>
      </c>
      <c r="AP36" s="42" t="s">
        <v>151</v>
      </c>
      <c r="AQ36" s="42" t="s">
        <v>151</v>
      </c>
      <c r="AR36" s="42">
        <v>3</v>
      </c>
      <c r="AS36" s="42" t="s">
        <v>151</v>
      </c>
      <c r="AT36" s="42" t="s">
        <v>151</v>
      </c>
      <c r="AU36" s="42">
        <v>3</v>
      </c>
      <c r="AV36" s="42" t="s">
        <v>145</v>
      </c>
      <c r="AW36" s="42" t="s">
        <v>145</v>
      </c>
      <c r="AX36" s="42">
        <v>1</v>
      </c>
      <c r="AY36" s="40" t="s">
        <v>151</v>
      </c>
      <c r="AZ36" s="40" t="s">
        <v>153</v>
      </c>
      <c r="BA36" s="40" t="s">
        <v>151</v>
      </c>
      <c r="BB36" s="40" t="s">
        <v>152</v>
      </c>
      <c r="BC36" s="41">
        <v>10</v>
      </c>
      <c r="BD36" s="41">
        <v>6</v>
      </c>
      <c r="BE36" s="41">
        <v>3</v>
      </c>
      <c r="BF36" s="41">
        <v>7</v>
      </c>
      <c r="BG36" s="41">
        <v>10</v>
      </c>
      <c r="BH36" s="41">
        <v>5</v>
      </c>
      <c r="BI36" s="41">
        <v>11</v>
      </c>
      <c r="BJ36" s="41">
        <v>1</v>
      </c>
      <c r="BK36" s="41">
        <v>11</v>
      </c>
      <c r="BL36" s="41">
        <v>9</v>
      </c>
      <c r="BM36" s="41">
        <v>5</v>
      </c>
      <c r="BN36" s="40" t="s">
        <v>146</v>
      </c>
      <c r="BO36" s="40" t="s">
        <v>145</v>
      </c>
      <c r="BP36" s="40" t="s">
        <v>151</v>
      </c>
      <c r="BQ36" s="40" t="s">
        <v>159</v>
      </c>
      <c r="BR36" s="40" t="s">
        <v>154</v>
      </c>
      <c r="BS36" s="40" t="s">
        <v>149</v>
      </c>
      <c r="BT36" s="28"/>
      <c r="BU36" s="37"/>
      <c r="BV36" s="39"/>
      <c r="BW36" s="38"/>
      <c r="BX36" s="37"/>
    </row>
    <row r="37" spans="1:82" s="36" customFormat="1" ht="25.15" customHeight="1">
      <c r="A37" s="46" t="s">
        <v>363</v>
      </c>
      <c r="B37" s="39" t="s">
        <v>364</v>
      </c>
      <c r="C37" s="301"/>
      <c r="D37" s="45"/>
      <c r="E37" s="305"/>
      <c r="F37" s="38" t="s">
        <v>157</v>
      </c>
      <c r="G37" s="37" t="s">
        <v>158</v>
      </c>
      <c r="H37" s="37"/>
      <c r="I37" s="43" t="s">
        <v>140</v>
      </c>
      <c r="J37" s="44" t="s">
        <v>141</v>
      </c>
      <c r="K37" s="40" t="s">
        <v>142</v>
      </c>
      <c r="L37" s="40" t="s">
        <v>141</v>
      </c>
      <c r="M37" s="40" t="s">
        <v>144</v>
      </c>
      <c r="N37" s="40" t="s">
        <v>182</v>
      </c>
      <c r="O37" s="40" t="s">
        <v>141</v>
      </c>
      <c r="P37" s="40" t="s">
        <v>144</v>
      </c>
      <c r="Q37" s="40" t="s">
        <v>145</v>
      </c>
      <c r="R37" s="42" t="s">
        <v>153</v>
      </c>
      <c r="S37" s="42" t="s">
        <v>151</v>
      </c>
      <c r="T37" s="42">
        <v>5</v>
      </c>
      <c r="U37" s="42" t="s">
        <v>153</v>
      </c>
      <c r="V37" s="42" t="s">
        <v>151</v>
      </c>
      <c r="W37" s="42">
        <v>5</v>
      </c>
      <c r="X37" s="43" t="s">
        <v>151</v>
      </c>
      <c r="Y37" s="43" t="s">
        <v>151</v>
      </c>
      <c r="Z37" s="42">
        <v>3</v>
      </c>
      <c r="AA37" s="42" t="s">
        <v>151</v>
      </c>
      <c r="AB37" s="42" t="s">
        <v>151</v>
      </c>
      <c r="AC37" s="42">
        <v>3</v>
      </c>
      <c r="AD37" s="42" t="s">
        <v>147</v>
      </c>
      <c r="AE37" s="42" t="s">
        <v>147</v>
      </c>
      <c r="AF37" s="42">
        <v>3</v>
      </c>
      <c r="AG37" s="42" t="s">
        <v>151</v>
      </c>
      <c r="AH37" s="42" t="s">
        <v>147</v>
      </c>
      <c r="AI37" s="42">
        <v>3</v>
      </c>
      <c r="AJ37" s="42" t="s">
        <v>151</v>
      </c>
      <c r="AK37" s="42" t="s">
        <v>147</v>
      </c>
      <c r="AL37" s="42">
        <v>3</v>
      </c>
      <c r="AM37" s="42" t="s">
        <v>145</v>
      </c>
      <c r="AN37" s="42" t="s">
        <v>145</v>
      </c>
      <c r="AO37" s="42">
        <v>1</v>
      </c>
      <c r="AP37" s="42" t="s">
        <v>151</v>
      </c>
      <c r="AQ37" s="42" t="s">
        <v>151</v>
      </c>
      <c r="AR37" s="42">
        <v>3</v>
      </c>
      <c r="AS37" s="42" t="s">
        <v>151</v>
      </c>
      <c r="AT37" s="42" t="s">
        <v>151</v>
      </c>
      <c r="AU37" s="42">
        <v>3</v>
      </c>
      <c r="AV37" s="42" t="s">
        <v>145</v>
      </c>
      <c r="AW37" s="42" t="s">
        <v>145</v>
      </c>
      <c r="AX37" s="42">
        <v>1</v>
      </c>
      <c r="AY37" s="40" t="s">
        <v>159</v>
      </c>
      <c r="AZ37" s="40" t="s">
        <v>151</v>
      </c>
      <c r="BA37" s="40" t="s">
        <v>151</v>
      </c>
      <c r="BB37" s="40" t="s">
        <v>152</v>
      </c>
      <c r="BC37" s="41">
        <v>10</v>
      </c>
      <c r="BD37" s="41">
        <v>6</v>
      </c>
      <c r="BE37" s="41">
        <v>3</v>
      </c>
      <c r="BF37" s="41">
        <v>7</v>
      </c>
      <c r="BG37" s="41">
        <v>10</v>
      </c>
      <c r="BH37" s="41">
        <v>5</v>
      </c>
      <c r="BI37" s="41">
        <v>11</v>
      </c>
      <c r="BJ37" s="41">
        <v>1</v>
      </c>
      <c r="BK37" s="41">
        <v>11</v>
      </c>
      <c r="BL37" s="41">
        <v>9</v>
      </c>
      <c r="BM37" s="41">
        <v>5</v>
      </c>
      <c r="BN37" s="40" t="s">
        <v>146</v>
      </c>
      <c r="BO37" s="40" t="s">
        <v>145</v>
      </c>
      <c r="BP37" s="40" t="s">
        <v>151</v>
      </c>
      <c r="BQ37" s="40" t="s">
        <v>151</v>
      </c>
      <c r="BR37" s="40" t="s">
        <v>154</v>
      </c>
      <c r="BS37" s="40" t="s">
        <v>149</v>
      </c>
      <c r="BT37" s="28"/>
      <c r="BU37" s="37"/>
      <c r="BV37" s="39"/>
      <c r="BW37" s="38"/>
      <c r="BX37" s="37"/>
    </row>
    <row r="38" spans="1:82" s="36" customFormat="1" ht="25.15" customHeight="1">
      <c r="A38" s="46" t="s">
        <v>263</v>
      </c>
      <c r="B38" s="39" t="s">
        <v>264</v>
      </c>
      <c r="C38" s="301" t="s">
        <v>135</v>
      </c>
      <c r="D38" s="45" t="s">
        <v>135</v>
      </c>
      <c r="E38" s="305" t="s">
        <v>135</v>
      </c>
      <c r="F38" s="38" t="s">
        <v>157</v>
      </c>
      <c r="G38" s="37" t="s">
        <v>158</v>
      </c>
      <c r="H38" s="37"/>
      <c r="I38" s="43" t="s">
        <v>140</v>
      </c>
      <c r="J38" s="44" t="s">
        <v>151</v>
      </c>
      <c r="K38" s="40" t="s">
        <v>147</v>
      </c>
      <c r="L38" s="40" t="s">
        <v>147</v>
      </c>
      <c r="M38" s="40" t="s">
        <v>141</v>
      </c>
      <c r="N38" s="40" t="s">
        <v>151</v>
      </c>
      <c r="O38" s="40" t="s">
        <v>153</v>
      </c>
      <c r="P38" s="40" t="s">
        <v>141</v>
      </c>
      <c r="Q38" s="40" t="s">
        <v>147</v>
      </c>
      <c r="R38" s="42" t="s">
        <v>147</v>
      </c>
      <c r="S38" s="42" t="s">
        <v>151</v>
      </c>
      <c r="T38" s="42">
        <v>3</v>
      </c>
      <c r="U38" s="42" t="s">
        <v>147</v>
      </c>
      <c r="V38" s="42" t="s">
        <v>151</v>
      </c>
      <c r="W38" s="42">
        <v>3</v>
      </c>
      <c r="X38" s="43" t="s">
        <v>147</v>
      </c>
      <c r="Y38" s="43" t="s">
        <v>151</v>
      </c>
      <c r="Z38" s="42">
        <v>3</v>
      </c>
      <c r="AA38" s="42" t="s">
        <v>154</v>
      </c>
      <c r="AB38" s="42" t="s">
        <v>153</v>
      </c>
      <c r="AC38" s="42">
        <v>8</v>
      </c>
      <c r="AD38" s="42" t="s">
        <v>145</v>
      </c>
      <c r="AE38" s="42" t="s">
        <v>145</v>
      </c>
      <c r="AF38" s="42">
        <v>1</v>
      </c>
      <c r="AG38" s="42" t="s">
        <v>153</v>
      </c>
      <c r="AH38" s="42" t="s">
        <v>151</v>
      </c>
      <c r="AI38" s="42">
        <v>5</v>
      </c>
      <c r="AJ38" s="42" t="s">
        <v>151</v>
      </c>
      <c r="AK38" s="42" t="s">
        <v>147</v>
      </c>
      <c r="AL38" s="42">
        <v>3</v>
      </c>
      <c r="AM38" s="42" t="s">
        <v>145</v>
      </c>
      <c r="AN38" s="42" t="s">
        <v>145</v>
      </c>
      <c r="AO38" s="42">
        <v>1</v>
      </c>
      <c r="AP38" s="42" t="s">
        <v>153</v>
      </c>
      <c r="AQ38" s="42" t="s">
        <v>151</v>
      </c>
      <c r="AR38" s="42">
        <v>5</v>
      </c>
      <c r="AS38" s="42" t="s">
        <v>153</v>
      </c>
      <c r="AT38" s="42" t="s">
        <v>151</v>
      </c>
      <c r="AU38" s="42">
        <v>5</v>
      </c>
      <c r="AV38" s="42" t="s">
        <v>145</v>
      </c>
      <c r="AW38" s="42" t="s">
        <v>145</v>
      </c>
      <c r="AX38" s="42">
        <v>1</v>
      </c>
      <c r="AY38" s="40" t="s">
        <v>153</v>
      </c>
      <c r="AZ38" s="40" t="s">
        <v>153</v>
      </c>
      <c r="BA38" s="40" t="s">
        <v>152</v>
      </c>
      <c r="BB38" s="40" t="s">
        <v>152</v>
      </c>
      <c r="BC38" s="41">
        <v>1</v>
      </c>
      <c r="BD38" s="41">
        <v>1</v>
      </c>
      <c r="BE38" s="41">
        <v>1</v>
      </c>
      <c r="BF38" s="41">
        <v>10</v>
      </c>
      <c r="BG38" s="41">
        <v>1</v>
      </c>
      <c r="BH38" s="41">
        <v>1</v>
      </c>
      <c r="BI38" s="41">
        <v>11</v>
      </c>
      <c r="BJ38" s="41">
        <v>1</v>
      </c>
      <c r="BK38" s="41">
        <v>1</v>
      </c>
      <c r="BL38" s="41">
        <v>9</v>
      </c>
      <c r="BM38" s="41">
        <v>1</v>
      </c>
      <c r="BN38" s="40" t="s">
        <v>146</v>
      </c>
      <c r="BO38" s="40" t="s">
        <v>145</v>
      </c>
      <c r="BP38" s="40" t="s">
        <v>151</v>
      </c>
      <c r="BQ38" s="40" t="s">
        <v>151</v>
      </c>
      <c r="BR38" s="40" t="s">
        <v>154</v>
      </c>
      <c r="BS38" s="40" t="s">
        <v>154</v>
      </c>
      <c r="BT38" s="28"/>
      <c r="BU38" s="37"/>
      <c r="BV38" s="39"/>
      <c r="BW38" s="38"/>
      <c r="BX38" s="37"/>
    </row>
    <row r="39" spans="1:82" s="36" customFormat="1" ht="25.15" customHeight="1">
      <c r="A39" s="46" t="s">
        <v>267</v>
      </c>
      <c r="B39" s="39" t="s">
        <v>268</v>
      </c>
      <c r="C39" s="301" t="s">
        <v>135</v>
      </c>
      <c r="D39" s="45" t="s">
        <v>135</v>
      </c>
      <c r="E39" s="305" t="s">
        <v>135</v>
      </c>
      <c r="F39" s="38" t="s">
        <v>157</v>
      </c>
      <c r="G39" s="37" t="s">
        <v>158</v>
      </c>
      <c r="H39" s="37"/>
      <c r="I39" s="43" t="s">
        <v>140</v>
      </c>
      <c r="J39" s="44" t="s">
        <v>145</v>
      </c>
      <c r="K39" s="40" t="s">
        <v>143</v>
      </c>
      <c r="L39" s="40" t="s">
        <v>141</v>
      </c>
      <c r="M39" s="40" t="s">
        <v>144</v>
      </c>
      <c r="N39" s="40" t="s">
        <v>151</v>
      </c>
      <c r="O39" s="40" t="s">
        <v>151</v>
      </c>
      <c r="P39" s="40" t="s">
        <v>144</v>
      </c>
      <c r="Q39" s="40" t="s">
        <v>147</v>
      </c>
      <c r="R39" s="42" t="s">
        <v>151</v>
      </c>
      <c r="S39" s="42" t="s">
        <v>151</v>
      </c>
      <c r="T39" s="42">
        <v>3</v>
      </c>
      <c r="U39" s="42" t="s">
        <v>151</v>
      </c>
      <c r="V39" s="42" t="s">
        <v>151</v>
      </c>
      <c r="W39" s="42">
        <v>3</v>
      </c>
      <c r="X39" s="43" t="s">
        <v>151</v>
      </c>
      <c r="Y39" s="43" t="s">
        <v>151</v>
      </c>
      <c r="Z39" s="42">
        <v>3</v>
      </c>
      <c r="AA39" s="42" t="s">
        <v>151</v>
      </c>
      <c r="AB39" s="42" t="s">
        <v>151</v>
      </c>
      <c r="AC39" s="42">
        <v>3</v>
      </c>
      <c r="AD39" s="42" t="s">
        <v>145</v>
      </c>
      <c r="AE39" s="42" t="s">
        <v>145</v>
      </c>
      <c r="AF39" s="42">
        <v>1</v>
      </c>
      <c r="AG39" s="42" t="s">
        <v>153</v>
      </c>
      <c r="AH39" s="42" t="s">
        <v>151</v>
      </c>
      <c r="AI39" s="42">
        <v>5</v>
      </c>
      <c r="AJ39" s="42" t="s">
        <v>151</v>
      </c>
      <c r="AK39" s="42" t="s">
        <v>147</v>
      </c>
      <c r="AL39" s="42">
        <v>3</v>
      </c>
      <c r="AM39" s="42" t="s">
        <v>145</v>
      </c>
      <c r="AN39" s="42" t="s">
        <v>145</v>
      </c>
      <c r="AO39" s="42">
        <v>1</v>
      </c>
      <c r="AP39" s="42" t="s">
        <v>151</v>
      </c>
      <c r="AQ39" s="42" t="s">
        <v>151</v>
      </c>
      <c r="AR39" s="42">
        <v>3</v>
      </c>
      <c r="AS39" s="42" t="s">
        <v>151</v>
      </c>
      <c r="AT39" s="42" t="s">
        <v>151</v>
      </c>
      <c r="AU39" s="42">
        <v>3</v>
      </c>
      <c r="AV39" s="42" t="s">
        <v>145</v>
      </c>
      <c r="AW39" s="42" t="s">
        <v>145</v>
      </c>
      <c r="AX39" s="42">
        <v>1</v>
      </c>
      <c r="AY39" s="40" t="s">
        <v>153</v>
      </c>
      <c r="AZ39" s="40" t="s">
        <v>153</v>
      </c>
      <c r="BA39" s="40" t="s">
        <v>153</v>
      </c>
      <c r="BB39" s="40" t="s">
        <v>154</v>
      </c>
      <c r="BC39" s="41">
        <v>10</v>
      </c>
      <c r="BD39" s="41">
        <v>3</v>
      </c>
      <c r="BE39" s="41">
        <v>9</v>
      </c>
      <c r="BF39" s="41">
        <v>7</v>
      </c>
      <c r="BG39" s="41">
        <v>5</v>
      </c>
      <c r="BH39" s="41">
        <v>8</v>
      </c>
      <c r="BI39" s="41">
        <v>6</v>
      </c>
      <c r="BJ39" s="41">
        <v>4</v>
      </c>
      <c r="BK39" s="41">
        <v>11</v>
      </c>
      <c r="BL39" s="41">
        <v>2</v>
      </c>
      <c r="BM39" s="41">
        <v>1</v>
      </c>
      <c r="BN39" s="40" t="s">
        <v>146</v>
      </c>
      <c r="BO39" s="40" t="s">
        <v>145</v>
      </c>
      <c r="BP39" s="40" t="s">
        <v>151</v>
      </c>
      <c r="BQ39" s="40" t="s">
        <v>151</v>
      </c>
      <c r="BR39" s="40" t="s">
        <v>154</v>
      </c>
      <c r="BS39" s="40" t="s">
        <v>152</v>
      </c>
      <c r="BT39" s="28"/>
      <c r="BU39" s="37"/>
      <c r="BV39" s="39"/>
      <c r="BW39" s="38"/>
      <c r="BX39" s="37"/>
    </row>
    <row r="40" spans="1:82" s="36" customFormat="1" ht="25.15" customHeight="1">
      <c r="A40" s="46" t="s">
        <v>204</v>
      </c>
      <c r="B40" s="39" t="s">
        <v>205</v>
      </c>
      <c r="C40" s="301" t="s">
        <v>135</v>
      </c>
      <c r="D40" s="45" t="s">
        <v>135</v>
      </c>
      <c r="E40" s="305" t="s">
        <v>135</v>
      </c>
      <c r="F40" s="38" t="s">
        <v>157</v>
      </c>
      <c r="G40" s="37" t="s">
        <v>158</v>
      </c>
      <c r="H40" s="37"/>
      <c r="I40" s="43" t="s">
        <v>140</v>
      </c>
      <c r="J40" s="44" t="s">
        <v>145</v>
      </c>
      <c r="K40" s="40" t="s">
        <v>143</v>
      </c>
      <c r="L40" s="40" t="s">
        <v>182</v>
      </c>
      <c r="M40" s="40" t="s">
        <v>144</v>
      </c>
      <c r="N40" s="40" t="s">
        <v>145</v>
      </c>
      <c r="O40" s="40" t="s">
        <v>151</v>
      </c>
      <c r="P40" s="40" t="s">
        <v>141</v>
      </c>
      <c r="Q40" s="40" t="s">
        <v>147</v>
      </c>
      <c r="R40" s="42" t="s">
        <v>151</v>
      </c>
      <c r="S40" s="42" t="s">
        <v>151</v>
      </c>
      <c r="T40" s="42">
        <v>3</v>
      </c>
      <c r="U40" s="42" t="s">
        <v>153</v>
      </c>
      <c r="V40" s="42" t="s">
        <v>153</v>
      </c>
      <c r="W40" s="42">
        <v>8</v>
      </c>
      <c r="X40" s="43" t="s">
        <v>151</v>
      </c>
      <c r="Y40" s="43" t="s">
        <v>147</v>
      </c>
      <c r="Z40" s="42">
        <v>3</v>
      </c>
      <c r="AA40" s="42" t="s">
        <v>151</v>
      </c>
      <c r="AB40" s="42" t="s">
        <v>151</v>
      </c>
      <c r="AC40" s="42">
        <v>3</v>
      </c>
      <c r="AD40" s="42" t="s">
        <v>151</v>
      </c>
      <c r="AE40" s="42" t="s">
        <v>151</v>
      </c>
      <c r="AF40" s="42">
        <v>3</v>
      </c>
      <c r="AG40" s="42" t="s">
        <v>147</v>
      </c>
      <c r="AH40" s="42" t="s">
        <v>147</v>
      </c>
      <c r="AI40" s="42">
        <v>3</v>
      </c>
      <c r="AJ40" s="42" t="s">
        <v>153</v>
      </c>
      <c r="AK40" s="42" t="s">
        <v>153</v>
      </c>
      <c r="AL40" s="42">
        <v>8</v>
      </c>
      <c r="AM40" s="42" t="s">
        <v>153</v>
      </c>
      <c r="AN40" s="42" t="s">
        <v>151</v>
      </c>
      <c r="AO40" s="42">
        <v>5</v>
      </c>
      <c r="AP40" s="42" t="s">
        <v>151</v>
      </c>
      <c r="AQ40" s="42" t="s">
        <v>151</v>
      </c>
      <c r="AR40" s="42">
        <v>3</v>
      </c>
      <c r="AS40" s="42" t="s">
        <v>153</v>
      </c>
      <c r="AT40" s="42" t="s">
        <v>151</v>
      </c>
      <c r="AU40" s="42">
        <v>5</v>
      </c>
      <c r="AV40" s="42" t="s">
        <v>147</v>
      </c>
      <c r="AW40" s="42" t="s">
        <v>147</v>
      </c>
      <c r="AX40" s="42">
        <v>3</v>
      </c>
      <c r="AY40" s="40" t="s">
        <v>153</v>
      </c>
      <c r="AZ40" s="40" t="s">
        <v>153</v>
      </c>
      <c r="BA40" s="40" t="s">
        <v>153</v>
      </c>
      <c r="BB40" s="40" t="s">
        <v>152</v>
      </c>
      <c r="BC40" s="41">
        <v>1</v>
      </c>
      <c r="BD40" s="41">
        <v>10</v>
      </c>
      <c r="BE40" s="41">
        <v>1</v>
      </c>
      <c r="BF40" s="41">
        <v>5</v>
      </c>
      <c r="BG40" s="41">
        <v>7</v>
      </c>
      <c r="BH40" s="41">
        <v>3</v>
      </c>
      <c r="BI40" s="41">
        <v>11</v>
      </c>
      <c r="BJ40" s="41">
        <v>6</v>
      </c>
      <c r="BK40" s="41">
        <v>1</v>
      </c>
      <c r="BL40" s="41">
        <v>5</v>
      </c>
      <c r="BM40" s="41">
        <v>2</v>
      </c>
      <c r="BN40" s="40" t="s">
        <v>146</v>
      </c>
      <c r="BO40" s="40" t="s">
        <v>145</v>
      </c>
      <c r="BP40" s="40" t="s">
        <v>151</v>
      </c>
      <c r="BQ40" s="40" t="s">
        <v>151</v>
      </c>
      <c r="BR40" s="40" t="s">
        <v>154</v>
      </c>
      <c r="BS40" s="40" t="s">
        <v>170</v>
      </c>
      <c r="BT40" s="28"/>
      <c r="BU40" s="37"/>
      <c r="BV40" s="39"/>
      <c r="BW40" s="38"/>
      <c r="BX40" s="37"/>
    </row>
    <row r="41" spans="1:82" s="36" customFormat="1" ht="25.15" customHeight="1">
      <c r="A41" s="46" t="s">
        <v>319</v>
      </c>
      <c r="B41" s="39" t="s">
        <v>320</v>
      </c>
      <c r="C41" s="301" t="s">
        <v>135</v>
      </c>
      <c r="D41" s="45"/>
      <c r="E41" s="305"/>
      <c r="F41" s="38" t="s">
        <v>157</v>
      </c>
      <c r="G41" s="37" t="s">
        <v>158</v>
      </c>
      <c r="H41" s="37"/>
      <c r="I41" s="43" t="s">
        <v>140</v>
      </c>
      <c r="J41" s="44" t="s">
        <v>141</v>
      </c>
      <c r="K41" s="40" t="s">
        <v>141</v>
      </c>
      <c r="L41" s="40" t="s">
        <v>175</v>
      </c>
      <c r="M41" s="40" t="s">
        <v>144</v>
      </c>
      <c r="N41" s="40" t="s">
        <v>141</v>
      </c>
      <c r="O41" s="40" t="s">
        <v>147</v>
      </c>
      <c r="P41" s="40" t="s">
        <v>144</v>
      </c>
      <c r="Q41" s="40" t="s">
        <v>149</v>
      </c>
      <c r="R41" s="42" t="s">
        <v>153</v>
      </c>
      <c r="S41" s="42" t="s">
        <v>151</v>
      </c>
      <c r="T41" s="42">
        <v>5</v>
      </c>
      <c r="U41" s="42" t="s">
        <v>153</v>
      </c>
      <c r="V41" s="42" t="s">
        <v>151</v>
      </c>
      <c r="W41" s="42">
        <v>5</v>
      </c>
      <c r="X41" s="43" t="s">
        <v>153</v>
      </c>
      <c r="Y41" s="43" t="s">
        <v>151</v>
      </c>
      <c r="Z41" s="42">
        <v>5</v>
      </c>
      <c r="AA41" s="42" t="s">
        <v>151</v>
      </c>
      <c r="AB41" s="42" t="s">
        <v>151</v>
      </c>
      <c r="AC41" s="42">
        <v>3</v>
      </c>
      <c r="AD41" s="42" t="s">
        <v>151</v>
      </c>
      <c r="AE41" s="42" t="s">
        <v>151</v>
      </c>
      <c r="AF41" s="42">
        <v>3</v>
      </c>
      <c r="AG41" s="42" t="s">
        <v>147</v>
      </c>
      <c r="AH41" s="42" t="s">
        <v>147</v>
      </c>
      <c r="AI41" s="42">
        <v>3</v>
      </c>
      <c r="AJ41" s="42" t="s">
        <v>153</v>
      </c>
      <c r="AK41" s="42" t="s">
        <v>151</v>
      </c>
      <c r="AL41" s="42">
        <v>5</v>
      </c>
      <c r="AM41" s="42" t="s">
        <v>153</v>
      </c>
      <c r="AN41" s="42" t="s">
        <v>147</v>
      </c>
      <c r="AO41" s="42">
        <v>3</v>
      </c>
      <c r="AP41" s="42" t="s">
        <v>153</v>
      </c>
      <c r="AQ41" s="42" t="s">
        <v>151</v>
      </c>
      <c r="AR41" s="42">
        <v>5</v>
      </c>
      <c r="AS41" s="42" t="s">
        <v>153</v>
      </c>
      <c r="AT41" s="42" t="s">
        <v>147</v>
      </c>
      <c r="AU41" s="42">
        <v>3</v>
      </c>
      <c r="AV41" s="42" t="s">
        <v>147</v>
      </c>
      <c r="AW41" s="42" t="s">
        <v>147</v>
      </c>
      <c r="AX41" s="42">
        <v>3</v>
      </c>
      <c r="AY41" s="40" t="s">
        <v>151</v>
      </c>
      <c r="AZ41" s="40" t="s">
        <v>153</v>
      </c>
      <c r="BA41" s="40" t="s">
        <v>153</v>
      </c>
      <c r="BB41" s="40" t="s">
        <v>152</v>
      </c>
      <c r="BC41" s="41">
        <v>1</v>
      </c>
      <c r="BD41" s="41">
        <v>5</v>
      </c>
      <c r="BE41" s="41">
        <v>5</v>
      </c>
      <c r="BF41" s="41">
        <v>9</v>
      </c>
      <c r="BG41" s="41">
        <v>10</v>
      </c>
      <c r="BH41" s="41">
        <v>3</v>
      </c>
      <c r="BI41" s="41">
        <v>11</v>
      </c>
      <c r="BJ41" s="41">
        <v>2</v>
      </c>
      <c r="BK41" s="41">
        <v>4</v>
      </c>
      <c r="BL41" s="41">
        <v>4</v>
      </c>
      <c r="BM41" s="41">
        <v>2</v>
      </c>
      <c r="BN41" s="40" t="s">
        <v>146</v>
      </c>
      <c r="BO41" s="40" t="s">
        <v>145</v>
      </c>
      <c r="BP41" s="40" t="s">
        <v>151</v>
      </c>
      <c r="BQ41" s="40" t="s">
        <v>151</v>
      </c>
      <c r="BR41" s="40" t="s">
        <v>154</v>
      </c>
      <c r="BS41" s="40" t="s">
        <v>149</v>
      </c>
      <c r="BT41" s="28"/>
      <c r="BU41" s="37"/>
      <c r="BV41" s="39"/>
      <c r="BW41" s="38"/>
      <c r="BX41" s="37"/>
    </row>
    <row r="42" spans="1:82" s="36" customFormat="1" ht="25.15" customHeight="1">
      <c r="A42" s="46" t="s">
        <v>178</v>
      </c>
      <c r="B42" s="39" t="s">
        <v>179</v>
      </c>
      <c r="C42" s="301"/>
      <c r="D42" s="45"/>
      <c r="E42" s="305"/>
      <c r="F42" s="38" t="s">
        <v>157</v>
      </c>
      <c r="G42" s="37" t="s">
        <v>158</v>
      </c>
      <c r="H42" s="37"/>
      <c r="I42" s="43" t="s">
        <v>140</v>
      </c>
      <c r="J42" s="44" t="s">
        <v>141</v>
      </c>
      <c r="K42" s="40" t="s">
        <v>142</v>
      </c>
      <c r="L42" s="40" t="s">
        <v>141</v>
      </c>
      <c r="M42" s="40" t="s">
        <v>144</v>
      </c>
      <c r="N42" s="40" t="s">
        <v>143</v>
      </c>
      <c r="O42" s="40" t="s">
        <v>147</v>
      </c>
      <c r="P42" s="40" t="s">
        <v>144</v>
      </c>
      <c r="Q42" s="40" t="s">
        <v>145</v>
      </c>
      <c r="R42" s="42" t="s">
        <v>153</v>
      </c>
      <c r="S42" s="42" t="s">
        <v>151</v>
      </c>
      <c r="T42" s="42">
        <v>5</v>
      </c>
      <c r="U42" s="42" t="s">
        <v>153</v>
      </c>
      <c r="V42" s="42" t="s">
        <v>151</v>
      </c>
      <c r="W42" s="42">
        <v>5</v>
      </c>
      <c r="X42" s="43" t="s">
        <v>151</v>
      </c>
      <c r="Y42" s="43" t="s">
        <v>151</v>
      </c>
      <c r="Z42" s="42">
        <v>3</v>
      </c>
      <c r="AA42" s="42" t="s">
        <v>151</v>
      </c>
      <c r="AB42" s="42" t="s">
        <v>151</v>
      </c>
      <c r="AC42" s="42">
        <v>3</v>
      </c>
      <c r="AD42" s="42" t="s">
        <v>147</v>
      </c>
      <c r="AE42" s="42" t="s">
        <v>147</v>
      </c>
      <c r="AF42" s="42">
        <v>3</v>
      </c>
      <c r="AG42" s="42" t="s">
        <v>151</v>
      </c>
      <c r="AH42" s="42" t="s">
        <v>147</v>
      </c>
      <c r="AI42" s="42">
        <v>3</v>
      </c>
      <c r="AJ42" s="42" t="s">
        <v>151</v>
      </c>
      <c r="AK42" s="42" t="s">
        <v>147</v>
      </c>
      <c r="AL42" s="42">
        <v>3</v>
      </c>
      <c r="AM42" s="42" t="s">
        <v>145</v>
      </c>
      <c r="AN42" s="42" t="s">
        <v>145</v>
      </c>
      <c r="AO42" s="42">
        <v>1</v>
      </c>
      <c r="AP42" s="42" t="s">
        <v>151</v>
      </c>
      <c r="AQ42" s="42" t="s">
        <v>151</v>
      </c>
      <c r="AR42" s="42">
        <v>3</v>
      </c>
      <c r="AS42" s="42" t="s">
        <v>151</v>
      </c>
      <c r="AT42" s="42" t="s">
        <v>151</v>
      </c>
      <c r="AU42" s="42">
        <v>3</v>
      </c>
      <c r="AV42" s="42" t="s">
        <v>145</v>
      </c>
      <c r="AW42" s="42" t="s">
        <v>145</v>
      </c>
      <c r="AX42" s="42">
        <v>1</v>
      </c>
      <c r="AY42" s="40" t="s">
        <v>151</v>
      </c>
      <c r="AZ42" s="40" t="s">
        <v>153</v>
      </c>
      <c r="BA42" s="40" t="s">
        <v>146</v>
      </c>
      <c r="BB42" s="40" t="s">
        <v>152</v>
      </c>
      <c r="BC42" s="41"/>
      <c r="BD42" s="41"/>
      <c r="BE42" s="41"/>
      <c r="BF42" s="41"/>
      <c r="BG42" s="41">
        <v>10</v>
      </c>
      <c r="BH42" s="41"/>
      <c r="BI42" s="41">
        <v>11</v>
      </c>
      <c r="BJ42" s="41">
        <v>1</v>
      </c>
      <c r="BK42" s="41"/>
      <c r="BL42" s="41">
        <v>9</v>
      </c>
      <c r="BM42" s="41">
        <v>5</v>
      </c>
      <c r="BN42" s="40" t="s">
        <v>146</v>
      </c>
      <c r="BO42" s="40" t="s">
        <v>145</v>
      </c>
      <c r="BP42" s="40" t="s">
        <v>151</v>
      </c>
      <c r="BQ42" s="40" t="s">
        <v>159</v>
      </c>
      <c r="BR42" s="40" t="s">
        <v>154</v>
      </c>
      <c r="BS42" s="40" t="s">
        <v>149</v>
      </c>
      <c r="BT42" s="28"/>
      <c r="BU42" s="37"/>
      <c r="BV42" s="39"/>
      <c r="BW42" s="38"/>
      <c r="BX42" s="37"/>
    </row>
    <row r="43" spans="1:82" s="36" customFormat="1" ht="25.15" customHeight="1">
      <c r="A43" s="46" t="s">
        <v>220</v>
      </c>
      <c r="B43" s="39" t="s">
        <v>221</v>
      </c>
      <c r="C43" s="301"/>
      <c r="D43" s="45"/>
      <c r="E43" s="305"/>
      <c r="F43" s="38" t="s">
        <v>138</v>
      </c>
      <c r="G43" s="37" t="s">
        <v>222</v>
      </c>
      <c r="H43" s="37"/>
      <c r="I43" s="43" t="s">
        <v>140</v>
      </c>
      <c r="J43" s="44" t="s">
        <v>141</v>
      </c>
      <c r="K43" s="40" t="s">
        <v>142</v>
      </c>
      <c r="L43" s="40" t="s">
        <v>144</v>
      </c>
      <c r="M43" s="40" t="s">
        <v>144</v>
      </c>
      <c r="N43" s="40" t="s">
        <v>143</v>
      </c>
      <c r="O43" s="40" t="s">
        <v>141</v>
      </c>
      <c r="P43" s="40" t="s">
        <v>182</v>
      </c>
      <c r="Q43" s="40" t="s">
        <v>149</v>
      </c>
      <c r="R43" s="42" t="s">
        <v>159</v>
      </c>
      <c r="S43" s="42" t="s">
        <v>146</v>
      </c>
      <c r="T43" s="42">
        <v>3</v>
      </c>
      <c r="U43" s="42" t="s">
        <v>159</v>
      </c>
      <c r="V43" s="42" t="s">
        <v>146</v>
      </c>
      <c r="W43" s="42">
        <v>3</v>
      </c>
      <c r="X43" s="43" t="s">
        <v>163</v>
      </c>
      <c r="Y43" s="43" t="s">
        <v>149</v>
      </c>
      <c r="Z43" s="42">
        <v>3</v>
      </c>
      <c r="AA43" s="42" t="s">
        <v>148</v>
      </c>
      <c r="AB43" s="42" t="s">
        <v>146</v>
      </c>
      <c r="AC43" s="42">
        <v>3</v>
      </c>
      <c r="AD43" s="42" t="s">
        <v>199</v>
      </c>
      <c r="AE43" s="42" t="s">
        <v>199</v>
      </c>
      <c r="AF43" s="42">
        <v>2</v>
      </c>
      <c r="AG43" s="42" t="s">
        <v>198</v>
      </c>
      <c r="AH43" s="42" t="s">
        <v>198</v>
      </c>
      <c r="AI43" s="42">
        <v>3</v>
      </c>
      <c r="AJ43" s="42" t="s">
        <v>151</v>
      </c>
      <c r="AK43" s="42" t="s">
        <v>151</v>
      </c>
      <c r="AL43" s="42">
        <v>3</v>
      </c>
      <c r="AM43" s="42" t="s">
        <v>145</v>
      </c>
      <c r="AN43" s="42" t="s">
        <v>145</v>
      </c>
      <c r="AO43" s="42">
        <v>1</v>
      </c>
      <c r="AP43" s="42" t="s">
        <v>159</v>
      </c>
      <c r="AQ43" s="42" t="s">
        <v>151</v>
      </c>
      <c r="AR43" s="42">
        <v>4</v>
      </c>
      <c r="AS43" s="42" t="s">
        <v>146</v>
      </c>
      <c r="AT43" s="42" t="s">
        <v>146</v>
      </c>
      <c r="AU43" s="42">
        <v>3</v>
      </c>
      <c r="AV43" s="42" t="s">
        <v>145</v>
      </c>
      <c r="AW43" s="42" t="s">
        <v>145</v>
      </c>
      <c r="AX43" s="42">
        <v>1</v>
      </c>
      <c r="AY43" s="40" t="s">
        <v>151</v>
      </c>
      <c r="AZ43" s="40" t="s">
        <v>151</v>
      </c>
      <c r="BA43" s="40" t="s">
        <v>151</v>
      </c>
      <c r="BB43" s="40" t="s">
        <v>152</v>
      </c>
      <c r="BC43" s="41">
        <v>7</v>
      </c>
      <c r="BD43" s="41">
        <v>6</v>
      </c>
      <c r="BE43" s="41">
        <v>3</v>
      </c>
      <c r="BF43" s="41">
        <v>8</v>
      </c>
      <c r="BG43" s="41">
        <v>10</v>
      </c>
      <c r="BH43" s="41">
        <v>4</v>
      </c>
      <c r="BI43" s="41">
        <v>11</v>
      </c>
      <c r="BJ43" s="41">
        <v>1</v>
      </c>
      <c r="BK43" s="41">
        <v>6</v>
      </c>
      <c r="BL43" s="41">
        <v>9</v>
      </c>
      <c r="BM43" s="41">
        <v>5</v>
      </c>
      <c r="BN43" s="40" t="s">
        <v>146</v>
      </c>
      <c r="BO43" s="40" t="s">
        <v>145</v>
      </c>
      <c r="BP43" s="40" t="s">
        <v>151</v>
      </c>
      <c r="BQ43" s="40" t="s">
        <v>151</v>
      </c>
      <c r="BR43" s="40" t="s">
        <v>154</v>
      </c>
      <c r="BS43" s="40" t="s">
        <v>149</v>
      </c>
      <c r="BT43" s="28"/>
      <c r="BU43" s="37"/>
      <c r="BV43" s="39"/>
      <c r="BW43" s="38"/>
      <c r="BX43" s="37"/>
    </row>
    <row r="44" spans="1:82" s="36" customFormat="1" ht="25.15" customHeight="1">
      <c r="A44" s="46" t="s">
        <v>357</v>
      </c>
      <c r="B44" s="39" t="s">
        <v>358</v>
      </c>
      <c r="C44" s="301"/>
      <c r="D44" s="45"/>
      <c r="E44" s="305"/>
      <c r="F44" s="38" t="s">
        <v>157</v>
      </c>
      <c r="G44" s="37" t="s">
        <v>158</v>
      </c>
      <c r="H44" s="37"/>
      <c r="I44" s="43" t="s">
        <v>140</v>
      </c>
      <c r="J44" s="44" t="s">
        <v>141</v>
      </c>
      <c r="K44" s="40" t="s">
        <v>142</v>
      </c>
      <c r="L44" s="40" t="s">
        <v>141</v>
      </c>
      <c r="M44" s="40" t="s">
        <v>144</v>
      </c>
      <c r="N44" s="40" t="s">
        <v>144</v>
      </c>
      <c r="O44" s="40" t="s">
        <v>145</v>
      </c>
      <c r="P44" s="40" t="s">
        <v>144</v>
      </c>
      <c r="Q44" s="40" t="s">
        <v>145</v>
      </c>
      <c r="R44" s="42" t="s">
        <v>151</v>
      </c>
      <c r="S44" s="42" t="s">
        <v>151</v>
      </c>
      <c r="T44" s="42">
        <v>3</v>
      </c>
      <c r="U44" s="42" t="s">
        <v>151</v>
      </c>
      <c r="V44" s="42" t="s">
        <v>151</v>
      </c>
      <c r="W44" s="42">
        <v>3</v>
      </c>
      <c r="X44" s="43" t="s">
        <v>151</v>
      </c>
      <c r="Y44" s="43" t="s">
        <v>151</v>
      </c>
      <c r="Z44" s="42">
        <v>3</v>
      </c>
      <c r="AA44" s="42" t="s">
        <v>151</v>
      </c>
      <c r="AB44" s="42" t="s">
        <v>151</v>
      </c>
      <c r="AC44" s="42">
        <v>3</v>
      </c>
      <c r="AD44" s="42" t="s">
        <v>151</v>
      </c>
      <c r="AE44" s="42" t="s">
        <v>151</v>
      </c>
      <c r="AF44" s="42">
        <v>3</v>
      </c>
      <c r="AG44" s="42" t="s">
        <v>151</v>
      </c>
      <c r="AH44" s="42" t="s">
        <v>151</v>
      </c>
      <c r="AI44" s="42">
        <v>3</v>
      </c>
      <c r="AJ44" s="42" t="s">
        <v>151</v>
      </c>
      <c r="AK44" s="42" t="s">
        <v>151</v>
      </c>
      <c r="AL44" s="42">
        <v>3</v>
      </c>
      <c r="AM44" s="42" t="s">
        <v>145</v>
      </c>
      <c r="AN44" s="42" t="s">
        <v>145</v>
      </c>
      <c r="AO44" s="42">
        <v>1</v>
      </c>
      <c r="AP44" s="42" t="s">
        <v>153</v>
      </c>
      <c r="AQ44" s="42" t="s">
        <v>151</v>
      </c>
      <c r="AR44" s="42">
        <v>5</v>
      </c>
      <c r="AS44" s="42" t="s">
        <v>151</v>
      </c>
      <c r="AT44" s="42" t="s">
        <v>151</v>
      </c>
      <c r="AU44" s="42">
        <v>3</v>
      </c>
      <c r="AV44" s="42" t="s">
        <v>145</v>
      </c>
      <c r="AW44" s="42" t="s">
        <v>145</v>
      </c>
      <c r="AX44" s="42">
        <v>1</v>
      </c>
      <c r="AY44" s="40" t="s">
        <v>151</v>
      </c>
      <c r="AZ44" s="40" t="s">
        <v>153</v>
      </c>
      <c r="BA44" s="40" t="s">
        <v>151</v>
      </c>
      <c r="BB44" s="40" t="s">
        <v>152</v>
      </c>
      <c r="BC44" s="41">
        <v>11</v>
      </c>
      <c r="BD44" s="41">
        <v>10</v>
      </c>
      <c r="BE44" s="41">
        <v>5</v>
      </c>
      <c r="BF44" s="41">
        <v>8</v>
      </c>
      <c r="BG44" s="41">
        <v>10</v>
      </c>
      <c r="BH44" s="41">
        <v>4</v>
      </c>
      <c r="BI44" s="41">
        <v>11</v>
      </c>
      <c r="BJ44" s="41">
        <v>1</v>
      </c>
      <c r="BK44" s="41">
        <v>9</v>
      </c>
      <c r="BL44" s="41">
        <v>9</v>
      </c>
      <c r="BM44" s="41">
        <v>5</v>
      </c>
      <c r="BN44" s="40" t="s">
        <v>146</v>
      </c>
      <c r="BO44" s="40" t="s">
        <v>145</v>
      </c>
      <c r="BP44" s="40" t="s">
        <v>151</v>
      </c>
      <c r="BQ44" s="40" t="s">
        <v>151</v>
      </c>
      <c r="BR44" s="40" t="s">
        <v>154</v>
      </c>
      <c r="BS44" s="40" t="s">
        <v>149</v>
      </c>
      <c r="BT44" s="28"/>
      <c r="BU44" s="37"/>
      <c r="BV44" s="39"/>
      <c r="BW44" s="38"/>
      <c r="BX44" s="37"/>
    </row>
    <row r="45" spans="1:82" s="36" customFormat="1" ht="25.15" customHeight="1">
      <c r="A45" s="46" t="s">
        <v>235</v>
      </c>
      <c r="B45" s="39" t="s">
        <v>236</v>
      </c>
      <c r="C45" s="301" t="s">
        <v>135</v>
      </c>
      <c r="D45" s="45" t="s">
        <v>135</v>
      </c>
      <c r="E45" s="305" t="s">
        <v>135</v>
      </c>
      <c r="F45" s="38" t="s">
        <v>157</v>
      </c>
      <c r="G45" s="37" t="s">
        <v>158</v>
      </c>
      <c r="H45" s="37"/>
      <c r="I45" s="43" t="s">
        <v>140</v>
      </c>
      <c r="J45" s="44" t="s">
        <v>145</v>
      </c>
      <c r="K45" s="40" t="s">
        <v>143</v>
      </c>
      <c r="L45" s="40" t="s">
        <v>182</v>
      </c>
      <c r="M45" s="40" t="s">
        <v>141</v>
      </c>
      <c r="N45" s="40" t="s">
        <v>145</v>
      </c>
      <c r="O45" s="40" t="s">
        <v>147</v>
      </c>
      <c r="P45" s="40" t="s">
        <v>141</v>
      </c>
      <c r="Q45" s="40" t="s">
        <v>147</v>
      </c>
      <c r="R45" s="42" t="s">
        <v>153</v>
      </c>
      <c r="S45" s="42" t="s">
        <v>153</v>
      </c>
      <c r="T45" s="42">
        <v>8</v>
      </c>
      <c r="U45" s="42" t="s">
        <v>153</v>
      </c>
      <c r="V45" s="42" t="s">
        <v>153</v>
      </c>
      <c r="W45" s="42">
        <v>8</v>
      </c>
      <c r="X45" s="43" t="s">
        <v>151</v>
      </c>
      <c r="Y45" s="43" t="s">
        <v>151</v>
      </c>
      <c r="Z45" s="42">
        <v>3</v>
      </c>
      <c r="AA45" s="42" t="s">
        <v>151</v>
      </c>
      <c r="AB45" s="42" t="s">
        <v>151</v>
      </c>
      <c r="AC45" s="42">
        <v>3</v>
      </c>
      <c r="AD45" s="42" t="s">
        <v>147</v>
      </c>
      <c r="AE45" s="42" t="s">
        <v>147</v>
      </c>
      <c r="AF45" s="42">
        <v>3</v>
      </c>
      <c r="AG45" s="42" t="s">
        <v>153</v>
      </c>
      <c r="AH45" s="42" t="s">
        <v>153</v>
      </c>
      <c r="AI45" s="42">
        <v>8</v>
      </c>
      <c r="AJ45" s="42" t="s">
        <v>153</v>
      </c>
      <c r="AK45" s="42" t="s">
        <v>153</v>
      </c>
      <c r="AL45" s="42">
        <v>8</v>
      </c>
      <c r="AM45" s="42" t="s">
        <v>145</v>
      </c>
      <c r="AN45" s="42" t="s">
        <v>145</v>
      </c>
      <c r="AO45" s="42">
        <v>1</v>
      </c>
      <c r="AP45" s="42" t="s">
        <v>153</v>
      </c>
      <c r="AQ45" s="42" t="s">
        <v>153</v>
      </c>
      <c r="AR45" s="42">
        <v>8</v>
      </c>
      <c r="AS45" s="42" t="s">
        <v>151</v>
      </c>
      <c r="AT45" s="42" t="s">
        <v>151</v>
      </c>
      <c r="AU45" s="42">
        <v>3</v>
      </c>
      <c r="AV45" s="42" t="s">
        <v>145</v>
      </c>
      <c r="AW45" s="42" t="s">
        <v>145</v>
      </c>
      <c r="AX45" s="42">
        <v>1</v>
      </c>
      <c r="AY45" s="40" t="s">
        <v>153</v>
      </c>
      <c r="AZ45" s="40" t="s">
        <v>151</v>
      </c>
      <c r="BA45" s="40" t="s">
        <v>153</v>
      </c>
      <c r="BB45" s="40" t="s">
        <v>152</v>
      </c>
      <c r="BC45" s="41">
        <v>11</v>
      </c>
      <c r="BD45" s="41">
        <v>10</v>
      </c>
      <c r="BE45" s="41">
        <v>9</v>
      </c>
      <c r="BF45" s="41">
        <v>10</v>
      </c>
      <c r="BG45" s="41">
        <v>3</v>
      </c>
      <c r="BH45" s="41">
        <v>4</v>
      </c>
      <c r="BI45" s="41">
        <v>11</v>
      </c>
      <c r="BJ45" s="41">
        <v>1</v>
      </c>
      <c r="BK45" s="41">
        <v>7</v>
      </c>
      <c r="BL45" s="41">
        <v>9</v>
      </c>
      <c r="BM45" s="41">
        <v>5</v>
      </c>
      <c r="BN45" s="40" t="s">
        <v>146</v>
      </c>
      <c r="BO45" s="40" t="s">
        <v>145</v>
      </c>
      <c r="BP45" s="40" t="s">
        <v>151</v>
      </c>
      <c r="BQ45" s="40" t="s">
        <v>151</v>
      </c>
      <c r="BR45" s="40" t="s">
        <v>154</v>
      </c>
      <c r="BS45" s="40" t="s">
        <v>153</v>
      </c>
      <c r="BT45" s="28"/>
      <c r="BU45" s="37"/>
      <c r="BV45" s="39"/>
      <c r="BW45" s="38"/>
      <c r="BX45" s="37"/>
    </row>
    <row r="46" spans="1:82" s="36" customFormat="1" ht="25.15" customHeight="1">
      <c r="A46" s="46" t="s">
        <v>307</v>
      </c>
      <c r="B46" s="39" t="s">
        <v>308</v>
      </c>
      <c r="C46" s="301" t="s">
        <v>135</v>
      </c>
      <c r="D46" s="45" t="s">
        <v>135</v>
      </c>
      <c r="E46" s="305" t="s">
        <v>135</v>
      </c>
      <c r="F46" s="38" t="s">
        <v>138</v>
      </c>
      <c r="G46" s="37" t="s">
        <v>169</v>
      </c>
      <c r="H46" s="37"/>
      <c r="I46" s="43" t="s">
        <v>140</v>
      </c>
      <c r="J46" s="44" t="s">
        <v>141</v>
      </c>
      <c r="K46" s="40" t="s">
        <v>144</v>
      </c>
      <c r="L46" s="40" t="s">
        <v>144</v>
      </c>
      <c r="M46" s="40" t="s">
        <v>145</v>
      </c>
      <c r="N46" s="40" t="s">
        <v>146</v>
      </c>
      <c r="O46" s="40" t="s">
        <v>147</v>
      </c>
      <c r="P46" s="40" t="s">
        <v>145</v>
      </c>
      <c r="Q46" s="40" t="s">
        <v>147</v>
      </c>
      <c r="R46" s="42" t="s">
        <v>151</v>
      </c>
      <c r="S46" s="42" t="s">
        <v>151</v>
      </c>
      <c r="T46" s="42">
        <v>3</v>
      </c>
      <c r="U46" s="42" t="s">
        <v>147</v>
      </c>
      <c r="V46" s="42" t="s">
        <v>147</v>
      </c>
      <c r="W46" s="42">
        <v>3</v>
      </c>
      <c r="X46" s="43" t="s">
        <v>141</v>
      </c>
      <c r="Y46" s="43" t="s">
        <v>141</v>
      </c>
      <c r="Z46" s="42">
        <v>0</v>
      </c>
      <c r="AA46" s="42" t="s">
        <v>141</v>
      </c>
      <c r="AB46" s="42" t="s">
        <v>141</v>
      </c>
      <c r="AC46" s="42">
        <v>0</v>
      </c>
      <c r="AD46" s="42" t="s">
        <v>141</v>
      </c>
      <c r="AE46" s="42" t="s">
        <v>141</v>
      </c>
      <c r="AF46" s="42">
        <v>0</v>
      </c>
      <c r="AG46" s="42" t="s">
        <v>141</v>
      </c>
      <c r="AH46" s="42" t="s">
        <v>141</v>
      </c>
      <c r="AI46" s="42">
        <v>0</v>
      </c>
      <c r="AJ46" s="42" t="s">
        <v>151</v>
      </c>
      <c r="AK46" s="42" t="s">
        <v>151</v>
      </c>
      <c r="AL46" s="42">
        <v>3</v>
      </c>
      <c r="AM46" s="42" t="s">
        <v>145</v>
      </c>
      <c r="AN46" s="42" t="s">
        <v>145</v>
      </c>
      <c r="AO46" s="42">
        <v>1</v>
      </c>
      <c r="AP46" s="42" t="s">
        <v>147</v>
      </c>
      <c r="AQ46" s="42" t="s">
        <v>147</v>
      </c>
      <c r="AR46" s="42">
        <v>3</v>
      </c>
      <c r="AS46" s="42" t="s">
        <v>145</v>
      </c>
      <c r="AT46" s="42" t="s">
        <v>145</v>
      </c>
      <c r="AU46" s="42">
        <v>1</v>
      </c>
      <c r="AV46" s="42" t="s">
        <v>145</v>
      </c>
      <c r="AW46" s="42" t="s">
        <v>145</v>
      </c>
      <c r="AX46" s="42">
        <v>1</v>
      </c>
      <c r="AY46" s="40" t="s">
        <v>153</v>
      </c>
      <c r="AZ46" s="40" t="s">
        <v>151</v>
      </c>
      <c r="BA46" s="40" t="s">
        <v>153</v>
      </c>
      <c r="BB46" s="40" t="s">
        <v>153</v>
      </c>
      <c r="BC46" s="41">
        <v>6</v>
      </c>
      <c r="BD46" s="41">
        <v>1</v>
      </c>
      <c r="BE46" s="41">
        <v>1</v>
      </c>
      <c r="BF46" s="41">
        <v>6</v>
      </c>
      <c r="BG46" s="41">
        <v>2</v>
      </c>
      <c r="BH46" s="41">
        <v>2</v>
      </c>
      <c r="BI46" s="41">
        <v>9</v>
      </c>
      <c r="BJ46" s="41">
        <v>5</v>
      </c>
      <c r="BK46" s="41">
        <v>4</v>
      </c>
      <c r="BL46" s="41">
        <v>4</v>
      </c>
      <c r="BM46" s="41">
        <v>2</v>
      </c>
      <c r="BN46" s="40" t="s">
        <v>146</v>
      </c>
      <c r="BO46" s="40" t="s">
        <v>145</v>
      </c>
      <c r="BP46" s="40" t="s">
        <v>151</v>
      </c>
      <c r="BQ46" s="40" t="s">
        <v>159</v>
      </c>
      <c r="BR46" s="40" t="s">
        <v>154</v>
      </c>
      <c r="BS46" s="40" t="s">
        <v>152</v>
      </c>
      <c r="BT46" s="28"/>
      <c r="BU46" s="37"/>
      <c r="BV46" s="39"/>
      <c r="BW46" s="38"/>
      <c r="BX46" s="37"/>
    </row>
    <row r="47" spans="1:82" s="36" customFormat="1" ht="25.15" customHeight="1">
      <c r="A47" s="46" t="s">
        <v>196</v>
      </c>
      <c r="B47" s="39" t="s">
        <v>197</v>
      </c>
      <c r="C47" s="301"/>
      <c r="D47" s="45" t="s">
        <v>135</v>
      </c>
      <c r="E47" s="305" t="s">
        <v>135</v>
      </c>
      <c r="F47" s="38" t="s">
        <v>138</v>
      </c>
      <c r="G47" s="37" t="s">
        <v>169</v>
      </c>
      <c r="H47" s="37"/>
      <c r="I47" s="43" t="s">
        <v>140</v>
      </c>
      <c r="J47" s="44" t="s">
        <v>141</v>
      </c>
      <c r="K47" s="40" t="s">
        <v>142</v>
      </c>
      <c r="L47" s="40" t="s">
        <v>143</v>
      </c>
      <c r="M47" s="40" t="s">
        <v>144</v>
      </c>
      <c r="N47" s="40" t="s">
        <v>143</v>
      </c>
      <c r="O47" s="40" t="s">
        <v>141</v>
      </c>
      <c r="P47" s="40" t="s">
        <v>182</v>
      </c>
      <c r="Q47" s="40" t="s">
        <v>149</v>
      </c>
      <c r="R47" s="42" t="s">
        <v>159</v>
      </c>
      <c r="S47" s="42" t="s">
        <v>146</v>
      </c>
      <c r="T47" s="42">
        <v>3</v>
      </c>
      <c r="U47" s="42" t="s">
        <v>148</v>
      </c>
      <c r="V47" s="42" t="s">
        <v>147</v>
      </c>
      <c r="W47" s="42">
        <v>3</v>
      </c>
      <c r="X47" s="43" t="s">
        <v>198</v>
      </c>
      <c r="Y47" s="43" t="s">
        <v>199</v>
      </c>
      <c r="Z47" s="42">
        <v>3</v>
      </c>
      <c r="AA47" s="42" t="s">
        <v>198</v>
      </c>
      <c r="AB47" s="42" t="s">
        <v>199</v>
      </c>
      <c r="AC47" s="42">
        <v>3</v>
      </c>
      <c r="AD47" s="42" t="s">
        <v>199</v>
      </c>
      <c r="AE47" s="42" t="s">
        <v>199</v>
      </c>
      <c r="AF47" s="42">
        <v>2</v>
      </c>
      <c r="AG47" s="42" t="s">
        <v>198</v>
      </c>
      <c r="AH47" s="42" t="s">
        <v>199</v>
      </c>
      <c r="AI47" s="42">
        <v>3</v>
      </c>
      <c r="AJ47" s="42" t="s">
        <v>146</v>
      </c>
      <c r="AK47" s="42" t="s">
        <v>147</v>
      </c>
      <c r="AL47" s="42">
        <v>3</v>
      </c>
      <c r="AM47" s="42" t="s">
        <v>145</v>
      </c>
      <c r="AN47" s="42" t="s">
        <v>145</v>
      </c>
      <c r="AO47" s="42">
        <v>1</v>
      </c>
      <c r="AP47" s="42" t="s">
        <v>146</v>
      </c>
      <c r="AQ47" s="42" t="s">
        <v>147</v>
      </c>
      <c r="AR47" s="42">
        <v>3</v>
      </c>
      <c r="AS47" s="42" t="s">
        <v>163</v>
      </c>
      <c r="AT47" s="42" t="s">
        <v>149</v>
      </c>
      <c r="AU47" s="42">
        <v>3</v>
      </c>
      <c r="AV47" s="42" t="s">
        <v>145</v>
      </c>
      <c r="AW47" s="42" t="s">
        <v>145</v>
      </c>
      <c r="AX47" s="42">
        <v>1</v>
      </c>
      <c r="AY47" s="40" t="s">
        <v>154</v>
      </c>
      <c r="AZ47" s="40" t="s">
        <v>153</v>
      </c>
      <c r="BA47" s="40" t="s">
        <v>152</v>
      </c>
      <c r="BB47" s="40" t="s">
        <v>152</v>
      </c>
      <c r="BC47" s="41">
        <v>2</v>
      </c>
      <c r="BD47" s="41">
        <v>1</v>
      </c>
      <c r="BE47" s="41">
        <v>1</v>
      </c>
      <c r="BF47" s="41">
        <v>6</v>
      </c>
      <c r="BG47" s="41">
        <v>7</v>
      </c>
      <c r="BH47" s="41">
        <v>4</v>
      </c>
      <c r="BI47" s="41">
        <v>10</v>
      </c>
      <c r="BJ47" s="41">
        <v>3</v>
      </c>
      <c r="BK47" s="41">
        <v>4</v>
      </c>
      <c r="BL47" s="41">
        <v>4</v>
      </c>
      <c r="BM47" s="41">
        <v>6</v>
      </c>
      <c r="BN47" s="40" t="s">
        <v>146</v>
      </c>
      <c r="BO47" s="40" t="s">
        <v>145</v>
      </c>
      <c r="BP47" s="40" t="s">
        <v>159</v>
      </c>
      <c r="BQ47" s="40" t="s">
        <v>159</v>
      </c>
      <c r="BR47" s="40" t="s">
        <v>154</v>
      </c>
      <c r="BS47" s="40" t="s">
        <v>149</v>
      </c>
      <c r="BT47" s="28"/>
      <c r="BU47" s="37"/>
      <c r="BV47" s="39"/>
      <c r="BW47" s="38"/>
      <c r="BX47" s="37"/>
    </row>
    <row r="48" spans="1:82" s="36" customFormat="1" ht="25.15" customHeight="1">
      <c r="A48" s="46" t="s">
        <v>247</v>
      </c>
      <c r="B48" s="39" t="s">
        <v>248</v>
      </c>
      <c r="C48" s="301"/>
      <c r="D48" s="45"/>
      <c r="E48" s="305" t="s">
        <v>135</v>
      </c>
      <c r="F48" s="38" t="s">
        <v>138</v>
      </c>
      <c r="G48" s="37" t="s">
        <v>169</v>
      </c>
      <c r="H48" s="37"/>
      <c r="I48" s="43" t="s">
        <v>140</v>
      </c>
      <c r="J48" s="44" t="s">
        <v>141</v>
      </c>
      <c r="K48" s="40" t="s">
        <v>142</v>
      </c>
      <c r="L48" s="40" t="s">
        <v>142</v>
      </c>
      <c r="M48" s="40" t="s">
        <v>144</v>
      </c>
      <c r="N48" s="40" t="s">
        <v>142</v>
      </c>
      <c r="O48" s="40" t="s">
        <v>145</v>
      </c>
      <c r="P48" s="40" t="s">
        <v>144</v>
      </c>
      <c r="Q48" s="40" t="s">
        <v>145</v>
      </c>
      <c r="R48" s="42" t="s">
        <v>151</v>
      </c>
      <c r="S48" s="42" t="s">
        <v>151</v>
      </c>
      <c r="T48" s="42">
        <v>3</v>
      </c>
      <c r="U48" s="42" t="s">
        <v>147</v>
      </c>
      <c r="V48" s="42" t="s">
        <v>147</v>
      </c>
      <c r="W48" s="42">
        <v>3</v>
      </c>
      <c r="X48" s="43" t="s">
        <v>141</v>
      </c>
      <c r="Y48" s="43" t="s">
        <v>141</v>
      </c>
      <c r="Z48" s="42">
        <v>0</v>
      </c>
      <c r="AA48" s="42" t="s">
        <v>141</v>
      </c>
      <c r="AB48" s="42" t="s">
        <v>141</v>
      </c>
      <c r="AC48" s="42">
        <v>0</v>
      </c>
      <c r="AD48" s="42" t="s">
        <v>141</v>
      </c>
      <c r="AE48" s="42" t="s">
        <v>141</v>
      </c>
      <c r="AF48" s="42">
        <v>0</v>
      </c>
      <c r="AG48" s="42" t="s">
        <v>141</v>
      </c>
      <c r="AH48" s="42" t="s">
        <v>141</v>
      </c>
      <c r="AI48" s="42">
        <v>0</v>
      </c>
      <c r="AJ48" s="42" t="s">
        <v>147</v>
      </c>
      <c r="AK48" s="42" t="s">
        <v>147</v>
      </c>
      <c r="AL48" s="42">
        <v>3</v>
      </c>
      <c r="AM48" s="42" t="s">
        <v>145</v>
      </c>
      <c r="AN48" s="42" t="s">
        <v>145</v>
      </c>
      <c r="AO48" s="42">
        <v>1</v>
      </c>
      <c r="AP48" s="42" t="s">
        <v>147</v>
      </c>
      <c r="AQ48" s="42" t="s">
        <v>147</v>
      </c>
      <c r="AR48" s="42">
        <v>3</v>
      </c>
      <c r="AS48" s="42" t="s">
        <v>145</v>
      </c>
      <c r="AT48" s="42" t="s">
        <v>145</v>
      </c>
      <c r="AU48" s="42">
        <v>1</v>
      </c>
      <c r="AV48" s="42" t="s">
        <v>145</v>
      </c>
      <c r="AW48" s="42" t="s">
        <v>145</v>
      </c>
      <c r="AX48" s="42">
        <v>1</v>
      </c>
      <c r="AY48" s="40" t="s">
        <v>159</v>
      </c>
      <c r="AZ48" s="40" t="s">
        <v>151</v>
      </c>
      <c r="BA48" s="40" t="s">
        <v>151</v>
      </c>
      <c r="BB48" s="40" t="s">
        <v>152</v>
      </c>
      <c r="BC48" s="41">
        <v>2</v>
      </c>
      <c r="BD48" s="41">
        <v>1</v>
      </c>
      <c r="BE48" s="41">
        <v>1</v>
      </c>
      <c r="BF48" s="41">
        <v>6</v>
      </c>
      <c r="BG48" s="41">
        <v>2</v>
      </c>
      <c r="BH48" s="41">
        <v>2</v>
      </c>
      <c r="BI48" s="41">
        <v>9</v>
      </c>
      <c r="BJ48" s="41">
        <v>5</v>
      </c>
      <c r="BK48" s="41">
        <v>4</v>
      </c>
      <c r="BL48" s="41">
        <v>4</v>
      </c>
      <c r="BM48" s="41">
        <v>2</v>
      </c>
      <c r="BN48" s="40" t="s">
        <v>146</v>
      </c>
      <c r="BO48" s="40" t="s">
        <v>163</v>
      </c>
      <c r="BP48" s="40" t="s">
        <v>159</v>
      </c>
      <c r="BQ48" s="40" t="s">
        <v>159</v>
      </c>
      <c r="BR48" s="40" t="s">
        <v>154</v>
      </c>
      <c r="BS48" s="40" t="s">
        <v>149</v>
      </c>
      <c r="BT48" s="28"/>
      <c r="BU48" s="37"/>
      <c r="BV48" s="39"/>
      <c r="BW48" s="38"/>
      <c r="BX48" s="37"/>
    </row>
    <row r="49" spans="1:76" s="36" customFormat="1" ht="25.15" customHeight="1">
      <c r="A49" s="46" t="s">
        <v>309</v>
      </c>
      <c r="B49" s="39" t="s">
        <v>310</v>
      </c>
      <c r="C49" s="301"/>
      <c r="D49" s="45"/>
      <c r="E49" s="305"/>
      <c r="F49" s="38" t="s">
        <v>138</v>
      </c>
      <c r="G49" s="37" t="s">
        <v>169</v>
      </c>
      <c r="H49" s="37"/>
      <c r="I49" s="43" t="s">
        <v>140</v>
      </c>
      <c r="J49" s="44" t="s">
        <v>141</v>
      </c>
      <c r="K49" s="40" t="s">
        <v>142</v>
      </c>
      <c r="L49" s="40" t="s">
        <v>144</v>
      </c>
      <c r="M49" s="40" t="s">
        <v>144</v>
      </c>
      <c r="N49" s="40" t="s">
        <v>144</v>
      </c>
      <c r="O49" s="40" t="s">
        <v>145</v>
      </c>
      <c r="P49" s="40" t="s">
        <v>141</v>
      </c>
      <c r="Q49" s="40" t="s">
        <v>145</v>
      </c>
      <c r="R49" s="42" t="s">
        <v>151</v>
      </c>
      <c r="S49" s="42" t="s">
        <v>151</v>
      </c>
      <c r="T49" s="42">
        <v>3</v>
      </c>
      <c r="U49" s="42" t="s">
        <v>147</v>
      </c>
      <c r="V49" s="42" t="s">
        <v>147</v>
      </c>
      <c r="W49" s="42">
        <v>3</v>
      </c>
      <c r="X49" s="43" t="s">
        <v>141</v>
      </c>
      <c r="Y49" s="43" t="s">
        <v>141</v>
      </c>
      <c r="Z49" s="42">
        <v>0</v>
      </c>
      <c r="AA49" s="42" t="s">
        <v>141</v>
      </c>
      <c r="AB49" s="42" t="s">
        <v>141</v>
      </c>
      <c r="AC49" s="42">
        <v>0</v>
      </c>
      <c r="AD49" s="42" t="s">
        <v>141</v>
      </c>
      <c r="AE49" s="42" t="s">
        <v>141</v>
      </c>
      <c r="AF49" s="42">
        <v>0</v>
      </c>
      <c r="AG49" s="42" t="s">
        <v>141</v>
      </c>
      <c r="AH49" s="42" t="s">
        <v>141</v>
      </c>
      <c r="AI49" s="42">
        <v>0</v>
      </c>
      <c r="AJ49" s="42" t="s">
        <v>141</v>
      </c>
      <c r="AK49" s="42" t="s">
        <v>141</v>
      </c>
      <c r="AL49" s="42">
        <v>0</v>
      </c>
      <c r="AM49" s="42" t="s">
        <v>145</v>
      </c>
      <c r="AN49" s="42" t="s">
        <v>145</v>
      </c>
      <c r="AO49" s="42">
        <v>1</v>
      </c>
      <c r="AP49" s="42" t="s">
        <v>147</v>
      </c>
      <c r="AQ49" s="42" t="s">
        <v>147</v>
      </c>
      <c r="AR49" s="42">
        <v>3</v>
      </c>
      <c r="AS49" s="42" t="s">
        <v>145</v>
      </c>
      <c r="AT49" s="42" t="s">
        <v>145</v>
      </c>
      <c r="AU49" s="42">
        <v>1</v>
      </c>
      <c r="AV49" s="42" t="s">
        <v>145</v>
      </c>
      <c r="AW49" s="42" t="s">
        <v>145</v>
      </c>
      <c r="AX49" s="42">
        <v>1</v>
      </c>
      <c r="AY49" s="40" t="s">
        <v>151</v>
      </c>
      <c r="AZ49" s="40" t="s">
        <v>151</v>
      </c>
      <c r="BA49" s="40" t="s">
        <v>151</v>
      </c>
      <c r="BB49" s="40" t="s">
        <v>152</v>
      </c>
      <c r="BC49" s="41">
        <v>2</v>
      </c>
      <c r="BD49" s="41">
        <v>1</v>
      </c>
      <c r="BE49" s="41">
        <v>1</v>
      </c>
      <c r="BF49" s="41">
        <v>6</v>
      </c>
      <c r="BG49" s="41">
        <v>2</v>
      </c>
      <c r="BH49" s="41">
        <v>2</v>
      </c>
      <c r="BI49" s="41">
        <v>9</v>
      </c>
      <c r="BJ49" s="41">
        <v>5</v>
      </c>
      <c r="BK49" s="41">
        <v>4</v>
      </c>
      <c r="BL49" s="41">
        <v>4</v>
      </c>
      <c r="BM49" s="41">
        <v>2</v>
      </c>
      <c r="BN49" s="40" t="s">
        <v>146</v>
      </c>
      <c r="BO49" s="40" t="s">
        <v>145</v>
      </c>
      <c r="BP49" s="40" t="s">
        <v>151</v>
      </c>
      <c r="BQ49" s="40" t="s">
        <v>151</v>
      </c>
      <c r="BR49" s="40" t="s">
        <v>154</v>
      </c>
      <c r="BS49" s="40" t="s">
        <v>149</v>
      </c>
      <c r="BT49" s="28"/>
      <c r="BU49" s="37"/>
      <c r="BV49" s="39"/>
      <c r="BW49" s="38"/>
      <c r="BX49" s="37"/>
    </row>
    <row r="50" spans="1:76" s="36" customFormat="1" ht="25.15" customHeight="1">
      <c r="A50" s="46" t="s">
        <v>167</v>
      </c>
      <c r="B50" s="39" t="s">
        <v>168</v>
      </c>
      <c r="C50" s="301"/>
      <c r="D50" s="45"/>
      <c r="E50" s="305" t="s">
        <v>135</v>
      </c>
      <c r="F50" s="38" t="s">
        <v>138</v>
      </c>
      <c r="G50" s="37" t="s">
        <v>169</v>
      </c>
      <c r="H50" s="37"/>
      <c r="I50" s="43" t="s">
        <v>140</v>
      </c>
      <c r="J50" s="44" t="s">
        <v>141</v>
      </c>
      <c r="K50" s="40" t="s">
        <v>144</v>
      </c>
      <c r="L50" s="40" t="s">
        <v>144</v>
      </c>
      <c r="M50" s="40" t="s">
        <v>141</v>
      </c>
      <c r="N50" s="40" t="s">
        <v>141</v>
      </c>
      <c r="O50" s="40" t="s">
        <v>145</v>
      </c>
      <c r="P50" s="40" t="s">
        <v>141</v>
      </c>
      <c r="Q50" s="40" t="s">
        <v>149</v>
      </c>
      <c r="R50" s="42" t="s">
        <v>151</v>
      </c>
      <c r="S50" s="42" t="s">
        <v>151</v>
      </c>
      <c r="T50" s="42">
        <v>3</v>
      </c>
      <c r="U50" s="42" t="s">
        <v>147</v>
      </c>
      <c r="V50" s="42" t="s">
        <v>147</v>
      </c>
      <c r="W50" s="42">
        <v>3</v>
      </c>
      <c r="X50" s="43" t="s">
        <v>141</v>
      </c>
      <c r="Y50" s="43" t="s">
        <v>141</v>
      </c>
      <c r="Z50" s="42">
        <v>0</v>
      </c>
      <c r="AA50" s="42" t="s">
        <v>141</v>
      </c>
      <c r="AB50" s="42" t="s">
        <v>141</v>
      </c>
      <c r="AC50" s="42">
        <v>0</v>
      </c>
      <c r="AD50" s="42" t="s">
        <v>141</v>
      </c>
      <c r="AE50" s="42" t="s">
        <v>141</v>
      </c>
      <c r="AF50" s="42">
        <v>0</v>
      </c>
      <c r="AG50" s="42" t="s">
        <v>141</v>
      </c>
      <c r="AH50" s="42" t="s">
        <v>141</v>
      </c>
      <c r="AI50" s="42">
        <v>0</v>
      </c>
      <c r="AJ50" s="42" t="s">
        <v>151</v>
      </c>
      <c r="AK50" s="42" t="s">
        <v>151</v>
      </c>
      <c r="AL50" s="42">
        <v>3</v>
      </c>
      <c r="AM50" s="42" t="s">
        <v>145</v>
      </c>
      <c r="AN50" s="42" t="s">
        <v>145</v>
      </c>
      <c r="AO50" s="42">
        <v>1</v>
      </c>
      <c r="AP50" s="42" t="s">
        <v>147</v>
      </c>
      <c r="AQ50" s="42" t="s">
        <v>147</v>
      </c>
      <c r="AR50" s="42">
        <v>3</v>
      </c>
      <c r="AS50" s="42" t="s">
        <v>145</v>
      </c>
      <c r="AT50" s="42" t="s">
        <v>145</v>
      </c>
      <c r="AU50" s="42">
        <v>1</v>
      </c>
      <c r="AV50" s="42" t="s">
        <v>145</v>
      </c>
      <c r="AW50" s="42" t="s">
        <v>145</v>
      </c>
      <c r="AX50" s="42">
        <v>1</v>
      </c>
      <c r="AY50" s="40" t="s">
        <v>159</v>
      </c>
      <c r="AZ50" s="40" t="s">
        <v>151</v>
      </c>
      <c r="BA50" s="40" t="s">
        <v>159</v>
      </c>
      <c r="BB50" s="40" t="s">
        <v>152</v>
      </c>
      <c r="BC50" s="41">
        <v>6</v>
      </c>
      <c r="BD50" s="41">
        <v>1</v>
      </c>
      <c r="BE50" s="41">
        <v>1</v>
      </c>
      <c r="BF50" s="41">
        <v>6</v>
      </c>
      <c r="BG50" s="41">
        <v>2</v>
      </c>
      <c r="BH50" s="41">
        <v>2</v>
      </c>
      <c r="BI50" s="41">
        <v>9</v>
      </c>
      <c r="BJ50" s="41">
        <v>5</v>
      </c>
      <c r="BK50" s="41">
        <v>4</v>
      </c>
      <c r="BL50" s="41">
        <v>4</v>
      </c>
      <c r="BM50" s="41">
        <v>2</v>
      </c>
      <c r="BN50" s="40" t="s">
        <v>146</v>
      </c>
      <c r="BO50" s="40" t="s">
        <v>145</v>
      </c>
      <c r="BP50" s="40" t="s">
        <v>151</v>
      </c>
      <c r="BQ50" s="40" t="s">
        <v>151</v>
      </c>
      <c r="BR50" s="40" t="s">
        <v>154</v>
      </c>
      <c r="BS50" s="40" t="s">
        <v>170</v>
      </c>
      <c r="BT50" s="28"/>
      <c r="BU50" s="37"/>
      <c r="BV50" s="39"/>
      <c r="BW50" s="38"/>
      <c r="BX50" s="37"/>
    </row>
    <row r="51" spans="1:76" s="36" customFormat="1" ht="25.15" customHeight="1">
      <c r="A51" s="46" t="s">
        <v>359</v>
      </c>
      <c r="B51" s="39" t="s">
        <v>360</v>
      </c>
      <c r="C51" s="301"/>
      <c r="D51" s="45"/>
      <c r="E51" s="305" t="s">
        <v>135</v>
      </c>
      <c r="F51" s="38" t="s">
        <v>138</v>
      </c>
      <c r="G51" s="37" t="s">
        <v>169</v>
      </c>
      <c r="H51" s="37"/>
      <c r="I51" s="43" t="s">
        <v>140</v>
      </c>
      <c r="J51" s="44" t="s">
        <v>141</v>
      </c>
      <c r="K51" s="40" t="s">
        <v>142</v>
      </c>
      <c r="L51" s="40" t="s">
        <v>144</v>
      </c>
      <c r="M51" s="40" t="s">
        <v>144</v>
      </c>
      <c r="N51" s="40" t="s">
        <v>142</v>
      </c>
      <c r="O51" s="40" t="s">
        <v>145</v>
      </c>
      <c r="P51" s="40" t="s">
        <v>144</v>
      </c>
      <c r="Q51" s="40" t="s">
        <v>149</v>
      </c>
      <c r="R51" s="42" t="s">
        <v>151</v>
      </c>
      <c r="S51" s="42" t="s">
        <v>151</v>
      </c>
      <c r="T51" s="42">
        <v>3</v>
      </c>
      <c r="U51" s="42" t="s">
        <v>147</v>
      </c>
      <c r="V51" s="42" t="s">
        <v>147</v>
      </c>
      <c r="W51" s="42">
        <v>3</v>
      </c>
      <c r="X51" s="43" t="s">
        <v>141</v>
      </c>
      <c r="Y51" s="43" t="s">
        <v>141</v>
      </c>
      <c r="Z51" s="42">
        <v>0</v>
      </c>
      <c r="AA51" s="42" t="s">
        <v>141</v>
      </c>
      <c r="AB51" s="42" t="s">
        <v>141</v>
      </c>
      <c r="AC51" s="42">
        <v>0</v>
      </c>
      <c r="AD51" s="42" t="s">
        <v>141</v>
      </c>
      <c r="AE51" s="42" t="s">
        <v>141</v>
      </c>
      <c r="AF51" s="42">
        <v>0</v>
      </c>
      <c r="AG51" s="42" t="s">
        <v>141</v>
      </c>
      <c r="AH51" s="42" t="s">
        <v>141</v>
      </c>
      <c r="AI51" s="42">
        <v>0</v>
      </c>
      <c r="AJ51" s="42" t="s">
        <v>141</v>
      </c>
      <c r="AK51" s="42" t="s">
        <v>141</v>
      </c>
      <c r="AL51" s="42">
        <v>0</v>
      </c>
      <c r="AM51" s="42" t="s">
        <v>145</v>
      </c>
      <c r="AN51" s="42" t="s">
        <v>145</v>
      </c>
      <c r="AO51" s="42">
        <v>1</v>
      </c>
      <c r="AP51" s="42" t="s">
        <v>147</v>
      </c>
      <c r="AQ51" s="42" t="s">
        <v>147</v>
      </c>
      <c r="AR51" s="42">
        <v>3</v>
      </c>
      <c r="AS51" s="42" t="s">
        <v>145</v>
      </c>
      <c r="AT51" s="42" t="s">
        <v>145</v>
      </c>
      <c r="AU51" s="42">
        <v>1</v>
      </c>
      <c r="AV51" s="42" t="s">
        <v>145</v>
      </c>
      <c r="AW51" s="42" t="s">
        <v>145</v>
      </c>
      <c r="AX51" s="42">
        <v>1</v>
      </c>
      <c r="AY51" s="40" t="s">
        <v>159</v>
      </c>
      <c r="AZ51" s="40" t="s">
        <v>151</v>
      </c>
      <c r="BA51" s="40" t="s">
        <v>151</v>
      </c>
      <c r="BB51" s="40" t="s">
        <v>152</v>
      </c>
      <c r="BC51" s="41">
        <v>2</v>
      </c>
      <c r="BD51" s="41">
        <v>1</v>
      </c>
      <c r="BE51" s="41">
        <v>1</v>
      </c>
      <c r="BF51" s="41">
        <v>6</v>
      </c>
      <c r="BG51" s="41">
        <v>2</v>
      </c>
      <c r="BH51" s="41">
        <v>2</v>
      </c>
      <c r="BI51" s="41">
        <v>9</v>
      </c>
      <c r="BJ51" s="41">
        <v>5</v>
      </c>
      <c r="BK51" s="41">
        <v>4</v>
      </c>
      <c r="BL51" s="41">
        <v>4</v>
      </c>
      <c r="BM51" s="41">
        <v>2</v>
      </c>
      <c r="BN51" s="40" t="s">
        <v>146</v>
      </c>
      <c r="BO51" s="40" t="s">
        <v>163</v>
      </c>
      <c r="BP51" s="40" t="s">
        <v>159</v>
      </c>
      <c r="BQ51" s="40" t="s">
        <v>159</v>
      </c>
      <c r="BR51" s="40" t="s">
        <v>154</v>
      </c>
      <c r="BS51" s="40" t="s">
        <v>149</v>
      </c>
      <c r="BT51" s="28"/>
      <c r="BU51" s="37"/>
      <c r="BV51" s="39"/>
      <c r="BW51" s="38"/>
      <c r="BX51" s="37"/>
    </row>
    <row r="52" spans="1:76" s="36" customFormat="1" ht="25.15" customHeight="1">
      <c r="A52" s="46" t="s">
        <v>287</v>
      </c>
      <c r="B52" s="39" t="s">
        <v>288</v>
      </c>
      <c r="C52" s="301" t="s">
        <v>135</v>
      </c>
      <c r="D52" s="45" t="s">
        <v>135</v>
      </c>
      <c r="E52" s="305"/>
      <c r="F52" s="38" t="s">
        <v>138</v>
      </c>
      <c r="G52" s="37" t="s">
        <v>169</v>
      </c>
      <c r="H52" s="37"/>
      <c r="I52" s="43" t="s">
        <v>140</v>
      </c>
      <c r="J52" s="44" t="s">
        <v>141</v>
      </c>
      <c r="K52" s="40" t="s">
        <v>142</v>
      </c>
      <c r="L52" s="40" t="s">
        <v>143</v>
      </c>
      <c r="M52" s="40" t="s">
        <v>182</v>
      </c>
      <c r="N52" s="40" t="s">
        <v>147</v>
      </c>
      <c r="O52" s="40" t="s">
        <v>153</v>
      </c>
      <c r="P52" s="40" t="s">
        <v>144</v>
      </c>
      <c r="Q52" s="40" t="s">
        <v>148</v>
      </c>
      <c r="R52" s="42" t="s">
        <v>170</v>
      </c>
      <c r="S52" s="42" t="s">
        <v>146</v>
      </c>
      <c r="T52" s="42">
        <v>4</v>
      </c>
      <c r="U52" s="42" t="s">
        <v>148</v>
      </c>
      <c r="V52" s="42" t="s">
        <v>147</v>
      </c>
      <c r="W52" s="42">
        <v>3</v>
      </c>
      <c r="X52" s="43" t="s">
        <v>280</v>
      </c>
      <c r="Y52" s="43" t="s">
        <v>199</v>
      </c>
      <c r="Z52" s="42">
        <v>3</v>
      </c>
      <c r="AA52" s="42" t="s">
        <v>198</v>
      </c>
      <c r="AB52" s="42" t="s">
        <v>199</v>
      </c>
      <c r="AC52" s="42">
        <v>3</v>
      </c>
      <c r="AD52" s="42" t="s">
        <v>199</v>
      </c>
      <c r="AE52" s="42" t="s">
        <v>199</v>
      </c>
      <c r="AF52" s="42">
        <v>2</v>
      </c>
      <c r="AG52" s="42" t="s">
        <v>198</v>
      </c>
      <c r="AH52" s="42" t="s">
        <v>199</v>
      </c>
      <c r="AI52" s="42">
        <v>3</v>
      </c>
      <c r="AJ52" s="42" t="s">
        <v>146</v>
      </c>
      <c r="AK52" s="42" t="s">
        <v>147</v>
      </c>
      <c r="AL52" s="42">
        <v>3</v>
      </c>
      <c r="AM52" s="42" t="s">
        <v>145</v>
      </c>
      <c r="AN52" s="42" t="s">
        <v>145</v>
      </c>
      <c r="AO52" s="42">
        <v>1</v>
      </c>
      <c r="AP52" s="42" t="s">
        <v>146</v>
      </c>
      <c r="AQ52" s="42" t="s">
        <v>147</v>
      </c>
      <c r="AR52" s="42">
        <v>3</v>
      </c>
      <c r="AS52" s="42" t="s">
        <v>146</v>
      </c>
      <c r="AT52" s="42" t="s">
        <v>149</v>
      </c>
      <c r="AU52" s="42">
        <v>3</v>
      </c>
      <c r="AV52" s="42" t="s">
        <v>145</v>
      </c>
      <c r="AW52" s="42" t="s">
        <v>145</v>
      </c>
      <c r="AX52" s="42">
        <v>1</v>
      </c>
      <c r="AY52" s="40" t="s">
        <v>154</v>
      </c>
      <c r="AZ52" s="40" t="s">
        <v>153</v>
      </c>
      <c r="BA52" s="40" t="s">
        <v>152</v>
      </c>
      <c r="BB52" s="40" t="s">
        <v>152</v>
      </c>
      <c r="BC52" s="41">
        <v>2</v>
      </c>
      <c r="BD52" s="41">
        <v>1</v>
      </c>
      <c r="BE52" s="41">
        <v>1</v>
      </c>
      <c r="BF52" s="41">
        <v>6</v>
      </c>
      <c r="BG52" s="41">
        <v>7</v>
      </c>
      <c r="BH52" s="41">
        <v>4</v>
      </c>
      <c r="BI52" s="41">
        <v>10</v>
      </c>
      <c r="BJ52" s="41">
        <v>3</v>
      </c>
      <c r="BK52" s="41">
        <v>4</v>
      </c>
      <c r="BL52" s="41">
        <v>4</v>
      </c>
      <c r="BM52" s="41">
        <v>6</v>
      </c>
      <c r="BN52" s="40" t="s">
        <v>146</v>
      </c>
      <c r="BO52" s="40" t="s">
        <v>145</v>
      </c>
      <c r="BP52" s="40" t="s">
        <v>151</v>
      </c>
      <c r="BQ52" s="40" t="s">
        <v>159</v>
      </c>
      <c r="BR52" s="40" t="s">
        <v>154</v>
      </c>
      <c r="BS52" s="40" t="s">
        <v>149</v>
      </c>
      <c r="BT52" s="28"/>
      <c r="BU52" s="37"/>
      <c r="BV52" s="39"/>
      <c r="BW52" s="38"/>
      <c r="BX52" s="37"/>
    </row>
    <row r="53" spans="1:76" s="36" customFormat="1" ht="25.15" customHeight="1">
      <c r="A53" s="46" t="s">
        <v>281</v>
      </c>
      <c r="B53" s="39" t="s">
        <v>282</v>
      </c>
      <c r="C53" s="301" t="s">
        <v>135</v>
      </c>
      <c r="D53" s="45"/>
      <c r="E53" s="305" t="s">
        <v>135</v>
      </c>
      <c r="F53" s="38" t="s">
        <v>157</v>
      </c>
      <c r="G53" s="37" t="s">
        <v>195</v>
      </c>
      <c r="H53" s="37"/>
      <c r="I53" s="43" t="s">
        <v>140</v>
      </c>
      <c r="J53" s="44" t="s">
        <v>145</v>
      </c>
      <c r="K53" s="40" t="s">
        <v>145</v>
      </c>
      <c r="L53" s="40" t="s">
        <v>145</v>
      </c>
      <c r="M53" s="40" t="s">
        <v>141</v>
      </c>
      <c r="N53" s="40" t="s">
        <v>145</v>
      </c>
      <c r="O53" s="40" t="s">
        <v>147</v>
      </c>
      <c r="P53" s="40" t="s">
        <v>141</v>
      </c>
      <c r="Q53" s="40" t="s">
        <v>145</v>
      </c>
      <c r="R53" s="42" t="s">
        <v>151</v>
      </c>
      <c r="S53" s="42" t="s">
        <v>147</v>
      </c>
      <c r="T53" s="42">
        <v>3</v>
      </c>
      <c r="U53" s="42" t="s">
        <v>151</v>
      </c>
      <c r="V53" s="42" t="s">
        <v>151</v>
      </c>
      <c r="W53" s="42">
        <v>3</v>
      </c>
      <c r="X53" s="43" t="s">
        <v>153</v>
      </c>
      <c r="Y53" s="43" t="s">
        <v>153</v>
      </c>
      <c r="Z53" s="42">
        <v>8</v>
      </c>
      <c r="AA53" s="42" t="s">
        <v>147</v>
      </c>
      <c r="AB53" s="42" t="s">
        <v>147</v>
      </c>
      <c r="AC53" s="42">
        <v>3</v>
      </c>
      <c r="AD53" s="42" t="s">
        <v>147</v>
      </c>
      <c r="AE53" s="42" t="s">
        <v>147</v>
      </c>
      <c r="AF53" s="42">
        <v>3</v>
      </c>
      <c r="AG53" s="42" t="s">
        <v>147</v>
      </c>
      <c r="AH53" s="42" t="s">
        <v>147</v>
      </c>
      <c r="AI53" s="42">
        <v>3</v>
      </c>
      <c r="AJ53" s="42" t="s">
        <v>151</v>
      </c>
      <c r="AK53" s="42" t="s">
        <v>151</v>
      </c>
      <c r="AL53" s="42">
        <v>3</v>
      </c>
      <c r="AM53" s="42" t="s">
        <v>153</v>
      </c>
      <c r="AN53" s="42" t="s">
        <v>153</v>
      </c>
      <c r="AO53" s="42">
        <v>8</v>
      </c>
      <c r="AP53" s="42" t="s">
        <v>153</v>
      </c>
      <c r="AQ53" s="42" t="s">
        <v>153</v>
      </c>
      <c r="AR53" s="42">
        <v>8</v>
      </c>
      <c r="AS53" s="42" t="s">
        <v>147</v>
      </c>
      <c r="AT53" s="42" t="s">
        <v>147</v>
      </c>
      <c r="AU53" s="42">
        <v>3</v>
      </c>
      <c r="AV53" s="42" t="s">
        <v>147</v>
      </c>
      <c r="AW53" s="42" t="s">
        <v>147</v>
      </c>
      <c r="AX53" s="42">
        <v>3</v>
      </c>
      <c r="AY53" s="40" t="s">
        <v>159</v>
      </c>
      <c r="AZ53" s="40" t="s">
        <v>147</v>
      </c>
      <c r="BA53" s="40" t="s">
        <v>153</v>
      </c>
      <c r="BB53" s="40" t="s">
        <v>152</v>
      </c>
      <c r="BC53" s="41">
        <v>1</v>
      </c>
      <c r="BD53" s="41">
        <v>5</v>
      </c>
      <c r="BE53" s="41">
        <v>5</v>
      </c>
      <c r="BF53" s="41">
        <v>5</v>
      </c>
      <c r="BG53" s="41">
        <v>5</v>
      </c>
      <c r="BH53" s="41">
        <v>6</v>
      </c>
      <c r="BI53" s="41">
        <v>6</v>
      </c>
      <c r="BJ53" s="41">
        <v>5</v>
      </c>
      <c r="BK53" s="41">
        <v>5</v>
      </c>
      <c r="BL53" s="41">
        <v>8</v>
      </c>
      <c r="BM53" s="41">
        <v>11</v>
      </c>
      <c r="BN53" s="40" t="s">
        <v>146</v>
      </c>
      <c r="BO53" s="40" t="s">
        <v>145</v>
      </c>
      <c r="BP53" s="40" t="s">
        <v>159</v>
      </c>
      <c r="BQ53" s="40" t="s">
        <v>159</v>
      </c>
      <c r="BR53" s="40" t="s">
        <v>154</v>
      </c>
      <c r="BS53" s="40" t="s">
        <v>148</v>
      </c>
      <c r="BT53" s="28"/>
      <c r="BU53" s="37"/>
      <c r="BV53" s="39"/>
      <c r="BW53" s="38"/>
      <c r="BX53" s="37"/>
    </row>
    <row r="54" spans="1:76" s="36" customFormat="1" ht="25.15" customHeight="1">
      <c r="A54" s="46" t="s">
        <v>193</v>
      </c>
      <c r="B54" s="39" t="s">
        <v>194</v>
      </c>
      <c r="C54" s="301" t="s">
        <v>135</v>
      </c>
      <c r="D54" s="45" t="s">
        <v>135</v>
      </c>
      <c r="E54" s="305" t="s">
        <v>135</v>
      </c>
      <c r="F54" s="38" t="s">
        <v>157</v>
      </c>
      <c r="G54" s="37" t="s">
        <v>195</v>
      </c>
      <c r="H54" s="37"/>
      <c r="I54" s="43" t="s">
        <v>140</v>
      </c>
      <c r="J54" s="44" t="s">
        <v>145</v>
      </c>
      <c r="K54" s="40" t="s">
        <v>143</v>
      </c>
      <c r="L54" s="40" t="s">
        <v>144</v>
      </c>
      <c r="M54" s="40" t="s">
        <v>145</v>
      </c>
      <c r="N54" s="40" t="s">
        <v>147</v>
      </c>
      <c r="O54" s="40" t="s">
        <v>147</v>
      </c>
      <c r="P54" s="40" t="s">
        <v>144</v>
      </c>
      <c r="Q54" s="40" t="s">
        <v>163</v>
      </c>
      <c r="R54" s="42" t="s">
        <v>153</v>
      </c>
      <c r="S54" s="42" t="s">
        <v>151</v>
      </c>
      <c r="T54" s="42">
        <v>5</v>
      </c>
      <c r="U54" s="42" t="s">
        <v>153</v>
      </c>
      <c r="V54" s="42" t="s">
        <v>151</v>
      </c>
      <c r="W54" s="42">
        <v>5</v>
      </c>
      <c r="X54" s="43" t="s">
        <v>147</v>
      </c>
      <c r="Y54" s="43" t="s">
        <v>151</v>
      </c>
      <c r="Z54" s="42">
        <v>3</v>
      </c>
      <c r="AA54" s="42" t="s">
        <v>151</v>
      </c>
      <c r="AB54" s="42" t="s">
        <v>151</v>
      </c>
      <c r="AC54" s="42">
        <v>3</v>
      </c>
      <c r="AD54" s="42" t="s">
        <v>153</v>
      </c>
      <c r="AE54" s="42" t="s">
        <v>147</v>
      </c>
      <c r="AF54" s="42">
        <v>3</v>
      </c>
      <c r="AG54" s="42" t="s">
        <v>151</v>
      </c>
      <c r="AH54" s="42" t="s">
        <v>147</v>
      </c>
      <c r="AI54" s="42">
        <v>3</v>
      </c>
      <c r="AJ54" s="42" t="s">
        <v>153</v>
      </c>
      <c r="AK54" s="42" t="s">
        <v>151</v>
      </c>
      <c r="AL54" s="42">
        <v>5</v>
      </c>
      <c r="AM54" s="42" t="s">
        <v>145</v>
      </c>
      <c r="AN54" s="42" t="s">
        <v>145</v>
      </c>
      <c r="AO54" s="42">
        <v>1</v>
      </c>
      <c r="AP54" s="42" t="s">
        <v>154</v>
      </c>
      <c r="AQ54" s="42" t="s">
        <v>151</v>
      </c>
      <c r="AR54" s="42">
        <v>5</v>
      </c>
      <c r="AS54" s="42" t="s">
        <v>154</v>
      </c>
      <c r="AT54" s="42" t="s">
        <v>153</v>
      </c>
      <c r="AU54" s="42">
        <v>8</v>
      </c>
      <c r="AV54" s="42" t="s">
        <v>145</v>
      </c>
      <c r="AW54" s="42" t="s">
        <v>145</v>
      </c>
      <c r="AX54" s="42">
        <v>1</v>
      </c>
      <c r="AY54" s="40" t="s">
        <v>152</v>
      </c>
      <c r="AZ54" s="40" t="s">
        <v>153</v>
      </c>
      <c r="BA54" s="40" t="s">
        <v>153</v>
      </c>
      <c r="BB54" s="40" t="s">
        <v>152</v>
      </c>
      <c r="BC54" s="41">
        <v>10</v>
      </c>
      <c r="BD54" s="41">
        <v>6</v>
      </c>
      <c r="BE54" s="41">
        <v>3</v>
      </c>
      <c r="BF54" s="41">
        <v>5</v>
      </c>
      <c r="BG54" s="41">
        <v>9</v>
      </c>
      <c r="BH54" s="41">
        <v>10</v>
      </c>
      <c r="BI54" s="41">
        <v>11</v>
      </c>
      <c r="BJ54" s="41">
        <v>1</v>
      </c>
      <c r="BK54" s="41">
        <v>11</v>
      </c>
      <c r="BL54" s="41">
        <v>5</v>
      </c>
      <c r="BM54" s="41">
        <v>2</v>
      </c>
      <c r="BN54" s="40" t="s">
        <v>146</v>
      </c>
      <c r="BO54" s="40" t="s">
        <v>145</v>
      </c>
      <c r="BP54" s="40" t="s">
        <v>151</v>
      </c>
      <c r="BQ54" s="40" t="s">
        <v>159</v>
      </c>
      <c r="BR54" s="40" t="s">
        <v>154</v>
      </c>
      <c r="BS54" s="40" t="s">
        <v>148</v>
      </c>
      <c r="BT54" s="28"/>
      <c r="BU54" s="37"/>
      <c r="BV54" s="39"/>
      <c r="BW54" s="38"/>
      <c r="BX54" s="37"/>
    </row>
    <row r="55" spans="1:76" s="36" customFormat="1" ht="25.15" customHeight="1">
      <c r="A55" s="46" t="s">
        <v>206</v>
      </c>
      <c r="B55" s="39" t="s">
        <v>207</v>
      </c>
      <c r="C55" s="301"/>
      <c r="D55" s="45" t="s">
        <v>135</v>
      </c>
      <c r="E55" s="305"/>
      <c r="F55" s="38" t="s">
        <v>157</v>
      </c>
      <c r="G55" s="37" t="s">
        <v>195</v>
      </c>
      <c r="H55" s="37"/>
      <c r="I55" s="43" t="s">
        <v>140</v>
      </c>
      <c r="J55" s="44" t="s">
        <v>141</v>
      </c>
      <c r="K55" s="40" t="s">
        <v>144</v>
      </c>
      <c r="L55" s="40" t="s">
        <v>141</v>
      </c>
      <c r="M55" s="40" t="s">
        <v>144</v>
      </c>
      <c r="N55" s="40" t="s">
        <v>144</v>
      </c>
      <c r="O55" s="40" t="s">
        <v>145</v>
      </c>
      <c r="P55" s="40" t="s">
        <v>144</v>
      </c>
      <c r="Q55" s="40" t="s">
        <v>145</v>
      </c>
      <c r="R55" s="42" t="s">
        <v>147</v>
      </c>
      <c r="S55" s="42" t="s">
        <v>147</v>
      </c>
      <c r="T55" s="42">
        <v>3</v>
      </c>
      <c r="U55" s="42" t="s">
        <v>153</v>
      </c>
      <c r="V55" s="42" t="s">
        <v>151</v>
      </c>
      <c r="W55" s="42">
        <v>5</v>
      </c>
      <c r="X55" s="43" t="s">
        <v>151</v>
      </c>
      <c r="Y55" s="43" t="s">
        <v>151</v>
      </c>
      <c r="Z55" s="42">
        <v>3</v>
      </c>
      <c r="AA55" s="42" t="s">
        <v>147</v>
      </c>
      <c r="AB55" s="42" t="s">
        <v>147</v>
      </c>
      <c r="AC55" s="42">
        <v>3</v>
      </c>
      <c r="AD55" s="42" t="s">
        <v>147</v>
      </c>
      <c r="AE55" s="42" t="s">
        <v>147</v>
      </c>
      <c r="AF55" s="42">
        <v>3</v>
      </c>
      <c r="AG55" s="42" t="s">
        <v>147</v>
      </c>
      <c r="AH55" s="42" t="s">
        <v>147</v>
      </c>
      <c r="AI55" s="42">
        <v>3</v>
      </c>
      <c r="AJ55" s="42" t="s">
        <v>153</v>
      </c>
      <c r="AK55" s="42" t="s">
        <v>151</v>
      </c>
      <c r="AL55" s="42">
        <v>5</v>
      </c>
      <c r="AM55" s="42" t="s">
        <v>153</v>
      </c>
      <c r="AN55" s="42" t="s">
        <v>145</v>
      </c>
      <c r="AO55" s="42">
        <v>5</v>
      </c>
      <c r="AP55" s="42" t="s">
        <v>153</v>
      </c>
      <c r="AQ55" s="42" t="s">
        <v>153</v>
      </c>
      <c r="AR55" s="42">
        <v>8</v>
      </c>
      <c r="AS55" s="42" t="s">
        <v>154</v>
      </c>
      <c r="AT55" s="42" t="s">
        <v>147</v>
      </c>
      <c r="AU55" s="42">
        <v>3</v>
      </c>
      <c r="AV55" s="42" t="s">
        <v>154</v>
      </c>
      <c r="AW55" s="42" t="s">
        <v>145</v>
      </c>
      <c r="AX55" s="42">
        <v>5</v>
      </c>
      <c r="AY55" s="40" t="s">
        <v>159</v>
      </c>
      <c r="AZ55" s="40" t="s">
        <v>153</v>
      </c>
      <c r="BA55" s="40" t="s">
        <v>153</v>
      </c>
      <c r="BB55" s="40" t="s">
        <v>152</v>
      </c>
      <c r="BC55" s="41">
        <v>5</v>
      </c>
      <c r="BD55" s="41">
        <v>5</v>
      </c>
      <c r="BE55" s="41">
        <v>5</v>
      </c>
      <c r="BF55" s="41">
        <v>9</v>
      </c>
      <c r="BG55" s="41">
        <v>5</v>
      </c>
      <c r="BH55" s="41">
        <v>6</v>
      </c>
      <c r="BI55" s="41">
        <v>6</v>
      </c>
      <c r="BJ55" s="41">
        <v>1</v>
      </c>
      <c r="BK55" s="41">
        <v>5</v>
      </c>
      <c r="BL55" s="41">
        <v>8</v>
      </c>
      <c r="BM55" s="41">
        <v>11</v>
      </c>
      <c r="BN55" s="40" t="s">
        <v>146</v>
      </c>
      <c r="BO55" s="40" t="s">
        <v>145</v>
      </c>
      <c r="BP55" s="40" t="s">
        <v>151</v>
      </c>
      <c r="BQ55" s="40" t="s">
        <v>151</v>
      </c>
      <c r="BR55" s="40" t="s">
        <v>154</v>
      </c>
      <c r="BS55" s="40" t="s">
        <v>149</v>
      </c>
      <c r="BT55" s="28"/>
      <c r="BU55" s="37"/>
      <c r="BV55" s="39"/>
      <c r="BW55" s="38"/>
      <c r="BX55" s="37"/>
    </row>
    <row r="56" spans="1:76" s="36" customFormat="1" ht="25.15" customHeight="1">
      <c r="A56" s="46" t="s">
        <v>223</v>
      </c>
      <c r="B56" s="39" t="s">
        <v>224</v>
      </c>
      <c r="C56" s="301"/>
      <c r="D56" s="45"/>
      <c r="E56" s="305" t="s">
        <v>135</v>
      </c>
      <c r="F56" s="38" t="s">
        <v>157</v>
      </c>
      <c r="G56" s="37" t="s">
        <v>225</v>
      </c>
      <c r="H56" s="37"/>
      <c r="I56" s="43" t="s">
        <v>140</v>
      </c>
      <c r="J56" s="44" t="s">
        <v>141</v>
      </c>
      <c r="K56" s="40" t="s">
        <v>142</v>
      </c>
      <c r="L56" s="40" t="s">
        <v>144</v>
      </c>
      <c r="M56" s="40" t="s">
        <v>144</v>
      </c>
      <c r="N56" s="40" t="s">
        <v>143</v>
      </c>
      <c r="O56" s="40" t="s">
        <v>141</v>
      </c>
      <c r="P56" s="40" t="s">
        <v>144</v>
      </c>
      <c r="Q56" s="40" t="s">
        <v>145</v>
      </c>
      <c r="R56" s="42" t="s">
        <v>153</v>
      </c>
      <c r="S56" s="42" t="s">
        <v>147</v>
      </c>
      <c r="T56" s="42">
        <v>3</v>
      </c>
      <c r="U56" s="42" t="s">
        <v>151</v>
      </c>
      <c r="V56" s="42" t="s">
        <v>147</v>
      </c>
      <c r="W56" s="42">
        <v>3</v>
      </c>
      <c r="X56" s="43" t="s">
        <v>151</v>
      </c>
      <c r="Y56" s="43" t="s">
        <v>147</v>
      </c>
      <c r="Z56" s="42">
        <v>3</v>
      </c>
      <c r="AA56" s="42" t="s">
        <v>153</v>
      </c>
      <c r="AB56" s="42" t="s">
        <v>147</v>
      </c>
      <c r="AC56" s="42">
        <v>3</v>
      </c>
      <c r="AD56" s="42" t="s">
        <v>147</v>
      </c>
      <c r="AE56" s="42" t="s">
        <v>147</v>
      </c>
      <c r="AF56" s="42">
        <v>3</v>
      </c>
      <c r="AG56" s="42" t="s">
        <v>153</v>
      </c>
      <c r="AH56" s="42" t="s">
        <v>147</v>
      </c>
      <c r="AI56" s="42">
        <v>3</v>
      </c>
      <c r="AJ56" s="42" t="s">
        <v>151</v>
      </c>
      <c r="AK56" s="42" t="s">
        <v>147</v>
      </c>
      <c r="AL56" s="42">
        <v>3</v>
      </c>
      <c r="AM56" s="42" t="s">
        <v>145</v>
      </c>
      <c r="AN56" s="42" t="s">
        <v>145</v>
      </c>
      <c r="AO56" s="42">
        <v>1</v>
      </c>
      <c r="AP56" s="42" t="s">
        <v>151</v>
      </c>
      <c r="AQ56" s="42" t="s">
        <v>147</v>
      </c>
      <c r="AR56" s="42">
        <v>3</v>
      </c>
      <c r="AS56" s="42" t="s">
        <v>151</v>
      </c>
      <c r="AT56" s="42" t="s">
        <v>147</v>
      </c>
      <c r="AU56" s="42">
        <v>3</v>
      </c>
      <c r="AV56" s="42" t="s">
        <v>145</v>
      </c>
      <c r="AW56" s="42" t="s">
        <v>145</v>
      </c>
      <c r="AX56" s="42">
        <v>1</v>
      </c>
      <c r="AY56" s="40" t="s">
        <v>151</v>
      </c>
      <c r="AZ56" s="40" t="s">
        <v>153</v>
      </c>
      <c r="BA56" s="40" t="s">
        <v>146</v>
      </c>
      <c r="BB56" s="40" t="s">
        <v>152</v>
      </c>
      <c r="BC56" s="41">
        <v>11</v>
      </c>
      <c r="BD56" s="41">
        <v>8</v>
      </c>
      <c r="BE56" s="41">
        <v>7</v>
      </c>
      <c r="BF56" s="41">
        <v>9</v>
      </c>
      <c r="BG56" s="41">
        <v>10</v>
      </c>
      <c r="BH56" s="41">
        <v>4</v>
      </c>
      <c r="BI56" s="41">
        <v>11</v>
      </c>
      <c r="BJ56" s="41">
        <v>1</v>
      </c>
      <c r="BK56" s="41">
        <v>6</v>
      </c>
      <c r="BL56" s="41">
        <v>5</v>
      </c>
      <c r="BM56" s="41">
        <v>5</v>
      </c>
      <c r="BN56" s="40" t="s">
        <v>146</v>
      </c>
      <c r="BO56" s="40" t="s">
        <v>146</v>
      </c>
      <c r="BP56" s="40" t="s">
        <v>151</v>
      </c>
      <c r="BQ56" s="40" t="s">
        <v>153</v>
      </c>
      <c r="BR56" s="40" t="s">
        <v>154</v>
      </c>
      <c r="BS56" s="40" t="s">
        <v>149</v>
      </c>
      <c r="BT56" s="28"/>
      <c r="BU56" s="37"/>
      <c r="BV56" s="39"/>
      <c r="BW56" s="38"/>
      <c r="BX56" s="37"/>
    </row>
    <row r="57" spans="1:76" s="36" customFormat="1" ht="25.15" customHeight="1">
      <c r="A57" s="46" t="s">
        <v>176</v>
      </c>
      <c r="B57" s="39" t="s">
        <v>177</v>
      </c>
      <c r="C57" s="301" t="s">
        <v>135</v>
      </c>
      <c r="D57" s="45" t="s">
        <v>135</v>
      </c>
      <c r="E57" s="305" t="s">
        <v>135</v>
      </c>
      <c r="F57" s="38" t="s">
        <v>157</v>
      </c>
      <c r="G57" s="37" t="s">
        <v>158</v>
      </c>
      <c r="H57" s="37"/>
      <c r="I57" s="43" t="s">
        <v>140</v>
      </c>
      <c r="J57" s="44" t="s">
        <v>141</v>
      </c>
      <c r="K57" s="40" t="s">
        <v>147</v>
      </c>
      <c r="L57" s="40" t="s">
        <v>151</v>
      </c>
      <c r="M57" s="40" t="s">
        <v>144</v>
      </c>
      <c r="N57" s="40" t="s">
        <v>147</v>
      </c>
      <c r="O57" s="40" t="s">
        <v>153</v>
      </c>
      <c r="P57" s="40" t="s">
        <v>144</v>
      </c>
      <c r="Q57" s="40" t="s">
        <v>151</v>
      </c>
      <c r="R57" s="42" t="s">
        <v>153</v>
      </c>
      <c r="S57" s="42" t="s">
        <v>153</v>
      </c>
      <c r="T57" s="42">
        <v>8</v>
      </c>
      <c r="U57" s="42" t="s">
        <v>151</v>
      </c>
      <c r="V57" s="42" t="s">
        <v>151</v>
      </c>
      <c r="W57" s="42">
        <v>3</v>
      </c>
      <c r="X57" s="43" t="s">
        <v>141</v>
      </c>
      <c r="Y57" s="43" t="s">
        <v>141</v>
      </c>
      <c r="Z57" s="42">
        <v>0</v>
      </c>
      <c r="AA57" s="42" t="s">
        <v>151</v>
      </c>
      <c r="AB57" s="42" t="s">
        <v>151</v>
      </c>
      <c r="AC57" s="42">
        <v>3</v>
      </c>
      <c r="AD57" s="42" t="s">
        <v>147</v>
      </c>
      <c r="AE57" s="42" t="s">
        <v>147</v>
      </c>
      <c r="AF57" s="42">
        <v>3</v>
      </c>
      <c r="AG57" s="42" t="s">
        <v>151</v>
      </c>
      <c r="AH57" s="42" t="s">
        <v>151</v>
      </c>
      <c r="AI57" s="42">
        <v>3</v>
      </c>
      <c r="AJ57" s="42" t="s">
        <v>153</v>
      </c>
      <c r="AK57" s="42" t="s">
        <v>151</v>
      </c>
      <c r="AL57" s="42">
        <v>5</v>
      </c>
      <c r="AM57" s="42" t="s">
        <v>145</v>
      </c>
      <c r="AN57" s="42" t="s">
        <v>145</v>
      </c>
      <c r="AO57" s="42">
        <v>1</v>
      </c>
      <c r="AP57" s="42" t="s">
        <v>151</v>
      </c>
      <c r="AQ57" s="42" t="s">
        <v>151</v>
      </c>
      <c r="AR57" s="42">
        <v>3</v>
      </c>
      <c r="AS57" s="42" t="s">
        <v>151</v>
      </c>
      <c r="AT57" s="42" t="s">
        <v>151</v>
      </c>
      <c r="AU57" s="42">
        <v>3</v>
      </c>
      <c r="AV57" s="42" t="s">
        <v>145</v>
      </c>
      <c r="AW57" s="42" t="s">
        <v>145</v>
      </c>
      <c r="AX57" s="42">
        <v>1</v>
      </c>
      <c r="AY57" s="40" t="s">
        <v>152</v>
      </c>
      <c r="AZ57" s="40" t="s">
        <v>153</v>
      </c>
      <c r="BA57" s="40" t="s">
        <v>153</v>
      </c>
      <c r="BB57" s="40" t="s">
        <v>152</v>
      </c>
      <c r="BC57" s="41"/>
      <c r="BD57" s="41"/>
      <c r="BE57" s="41"/>
      <c r="BF57" s="41"/>
      <c r="BG57" s="41">
        <v>10</v>
      </c>
      <c r="BH57" s="41"/>
      <c r="BI57" s="41">
        <v>11</v>
      </c>
      <c r="BJ57" s="41">
        <v>1</v>
      </c>
      <c r="BK57" s="41"/>
      <c r="BL57" s="41">
        <v>9</v>
      </c>
      <c r="BM57" s="41">
        <v>5</v>
      </c>
      <c r="BN57" s="40" t="s">
        <v>146</v>
      </c>
      <c r="BO57" s="40" t="s">
        <v>145</v>
      </c>
      <c r="BP57" s="40" t="s">
        <v>151</v>
      </c>
      <c r="BQ57" s="40" t="s">
        <v>151</v>
      </c>
      <c r="BR57" s="40" t="s">
        <v>154</v>
      </c>
      <c r="BS57" s="40" t="s">
        <v>148</v>
      </c>
      <c r="BT57" s="28"/>
      <c r="BU57" s="37"/>
      <c r="BV57" s="39"/>
      <c r="BW57" s="38"/>
      <c r="BX57" s="37"/>
    </row>
    <row r="58" spans="1:76" s="36" customFormat="1" ht="25.15" customHeight="1">
      <c r="A58" s="46" t="s">
        <v>361</v>
      </c>
      <c r="B58" s="39" t="s">
        <v>362</v>
      </c>
      <c r="C58" s="301" t="s">
        <v>135</v>
      </c>
      <c r="D58" s="45" t="s">
        <v>135</v>
      </c>
      <c r="E58" s="305"/>
      <c r="F58" s="38" t="s">
        <v>157</v>
      </c>
      <c r="G58" s="37" t="s">
        <v>158</v>
      </c>
      <c r="H58" s="37"/>
      <c r="I58" s="43" t="s">
        <v>140</v>
      </c>
      <c r="J58" s="44" t="s">
        <v>141</v>
      </c>
      <c r="K58" s="40" t="s">
        <v>175</v>
      </c>
      <c r="L58" s="40" t="s">
        <v>147</v>
      </c>
      <c r="M58" s="40" t="s">
        <v>144</v>
      </c>
      <c r="N58" s="40" t="s">
        <v>147</v>
      </c>
      <c r="O58" s="40" t="s">
        <v>154</v>
      </c>
      <c r="P58" s="40" t="s">
        <v>144</v>
      </c>
      <c r="Q58" s="40" t="s">
        <v>147</v>
      </c>
      <c r="R58" s="42" t="s">
        <v>151</v>
      </c>
      <c r="S58" s="42" t="s">
        <v>151</v>
      </c>
      <c r="T58" s="42">
        <v>3</v>
      </c>
      <c r="U58" s="42" t="s">
        <v>151</v>
      </c>
      <c r="V58" s="42" t="s">
        <v>151</v>
      </c>
      <c r="W58" s="42">
        <v>3</v>
      </c>
      <c r="X58" s="43" t="s">
        <v>147</v>
      </c>
      <c r="Y58" s="43" t="s">
        <v>147</v>
      </c>
      <c r="Z58" s="42">
        <v>3</v>
      </c>
      <c r="AA58" s="42" t="s">
        <v>151</v>
      </c>
      <c r="AB58" s="42" t="s">
        <v>151</v>
      </c>
      <c r="AC58" s="42">
        <v>3</v>
      </c>
      <c r="AD58" s="42" t="s">
        <v>147</v>
      </c>
      <c r="AE58" s="42" t="s">
        <v>147</v>
      </c>
      <c r="AF58" s="42">
        <v>3</v>
      </c>
      <c r="AG58" s="42" t="s">
        <v>151</v>
      </c>
      <c r="AH58" s="42" t="s">
        <v>151</v>
      </c>
      <c r="AI58" s="42">
        <v>3</v>
      </c>
      <c r="AJ58" s="42" t="s">
        <v>151</v>
      </c>
      <c r="AK58" s="42" t="s">
        <v>151</v>
      </c>
      <c r="AL58" s="42">
        <v>3</v>
      </c>
      <c r="AM58" s="42" t="s">
        <v>145</v>
      </c>
      <c r="AN58" s="42" t="s">
        <v>145</v>
      </c>
      <c r="AO58" s="42">
        <v>1</v>
      </c>
      <c r="AP58" s="42" t="s">
        <v>151</v>
      </c>
      <c r="AQ58" s="42" t="s">
        <v>151</v>
      </c>
      <c r="AR58" s="42">
        <v>3</v>
      </c>
      <c r="AS58" s="42" t="s">
        <v>151</v>
      </c>
      <c r="AT58" s="42" t="s">
        <v>151</v>
      </c>
      <c r="AU58" s="42">
        <v>3</v>
      </c>
      <c r="AV58" s="42" t="s">
        <v>145</v>
      </c>
      <c r="AW58" s="42" t="s">
        <v>145</v>
      </c>
      <c r="AX58" s="42">
        <v>1</v>
      </c>
      <c r="AY58" s="40" t="s">
        <v>152</v>
      </c>
      <c r="AZ58" s="40" t="s">
        <v>153</v>
      </c>
      <c r="BA58" s="40" t="s">
        <v>153</v>
      </c>
      <c r="BB58" s="40" t="s">
        <v>152</v>
      </c>
      <c r="BC58" s="41">
        <v>11</v>
      </c>
      <c r="BD58" s="41">
        <v>10</v>
      </c>
      <c r="BE58" s="41">
        <v>3</v>
      </c>
      <c r="BF58" s="41">
        <v>9</v>
      </c>
      <c r="BG58" s="41">
        <v>10</v>
      </c>
      <c r="BH58" s="41">
        <v>5</v>
      </c>
      <c r="BI58" s="41">
        <v>11</v>
      </c>
      <c r="BJ58" s="41">
        <v>1</v>
      </c>
      <c r="BK58" s="41">
        <v>8</v>
      </c>
      <c r="BL58" s="41">
        <v>9</v>
      </c>
      <c r="BM58" s="41">
        <v>5</v>
      </c>
      <c r="BN58" s="40" t="s">
        <v>146</v>
      </c>
      <c r="BO58" s="40" t="s">
        <v>145</v>
      </c>
      <c r="BP58" s="40" t="s">
        <v>151</v>
      </c>
      <c r="BQ58" s="40" t="s">
        <v>151</v>
      </c>
      <c r="BR58" s="40" t="s">
        <v>154</v>
      </c>
      <c r="BS58" s="40" t="s">
        <v>149</v>
      </c>
      <c r="BT58" s="28"/>
      <c r="BU58" s="37"/>
      <c r="BV58" s="39"/>
      <c r="BW58" s="38"/>
      <c r="BX58" s="37"/>
    </row>
    <row r="59" spans="1:76" s="36" customFormat="1" ht="25.15" customHeight="1">
      <c r="A59" s="46" t="s">
        <v>189</v>
      </c>
      <c r="B59" s="39" t="s">
        <v>190</v>
      </c>
      <c r="C59" s="301" t="s">
        <v>135</v>
      </c>
      <c r="D59" s="45" t="s">
        <v>135</v>
      </c>
      <c r="E59" s="305" t="s">
        <v>135</v>
      </c>
      <c r="F59" s="38" t="s">
        <v>157</v>
      </c>
      <c r="G59" s="37" t="s">
        <v>158</v>
      </c>
      <c r="H59" s="37"/>
      <c r="I59" s="43" t="s">
        <v>140</v>
      </c>
      <c r="J59" s="44" t="s">
        <v>141</v>
      </c>
      <c r="K59" s="40" t="s">
        <v>149</v>
      </c>
      <c r="L59" s="40" t="s">
        <v>146</v>
      </c>
      <c r="M59" s="40" t="s">
        <v>141</v>
      </c>
      <c r="N59" s="40" t="s">
        <v>151</v>
      </c>
      <c r="O59" s="40" t="s">
        <v>154</v>
      </c>
      <c r="P59" s="40" t="s">
        <v>141</v>
      </c>
      <c r="Q59" s="40" t="s">
        <v>147</v>
      </c>
      <c r="R59" s="42" t="s">
        <v>151</v>
      </c>
      <c r="S59" s="42" t="s">
        <v>151</v>
      </c>
      <c r="T59" s="42">
        <v>3</v>
      </c>
      <c r="U59" s="42" t="s">
        <v>151</v>
      </c>
      <c r="V59" s="42" t="s">
        <v>151</v>
      </c>
      <c r="W59" s="42">
        <v>3</v>
      </c>
      <c r="X59" s="43" t="s">
        <v>147</v>
      </c>
      <c r="Y59" s="43" t="s">
        <v>147</v>
      </c>
      <c r="Z59" s="42">
        <v>3</v>
      </c>
      <c r="AA59" s="42" t="s">
        <v>151</v>
      </c>
      <c r="AB59" s="42" t="s">
        <v>151</v>
      </c>
      <c r="AC59" s="42">
        <v>3</v>
      </c>
      <c r="AD59" s="42" t="s">
        <v>147</v>
      </c>
      <c r="AE59" s="42" t="s">
        <v>147</v>
      </c>
      <c r="AF59" s="42">
        <v>3</v>
      </c>
      <c r="AG59" s="42" t="s">
        <v>151</v>
      </c>
      <c r="AH59" s="42" t="s">
        <v>151</v>
      </c>
      <c r="AI59" s="42">
        <v>3</v>
      </c>
      <c r="AJ59" s="42" t="s">
        <v>151</v>
      </c>
      <c r="AK59" s="42" t="s">
        <v>151</v>
      </c>
      <c r="AL59" s="42">
        <v>3</v>
      </c>
      <c r="AM59" s="42" t="s">
        <v>145</v>
      </c>
      <c r="AN59" s="42" t="s">
        <v>145</v>
      </c>
      <c r="AO59" s="42">
        <v>1</v>
      </c>
      <c r="AP59" s="42" t="s">
        <v>151</v>
      </c>
      <c r="AQ59" s="42" t="s">
        <v>151</v>
      </c>
      <c r="AR59" s="42">
        <v>3</v>
      </c>
      <c r="AS59" s="42" t="s">
        <v>151</v>
      </c>
      <c r="AT59" s="42" t="s">
        <v>151</v>
      </c>
      <c r="AU59" s="42">
        <v>3</v>
      </c>
      <c r="AV59" s="42" t="s">
        <v>145</v>
      </c>
      <c r="AW59" s="42" t="s">
        <v>145</v>
      </c>
      <c r="AX59" s="42">
        <v>1</v>
      </c>
      <c r="AY59" s="40" t="s">
        <v>152</v>
      </c>
      <c r="AZ59" s="40" t="s">
        <v>153</v>
      </c>
      <c r="BA59" s="40" t="s">
        <v>153</v>
      </c>
      <c r="BB59" s="40" t="s">
        <v>152</v>
      </c>
      <c r="BC59" s="41">
        <v>1</v>
      </c>
      <c r="BD59" s="41">
        <v>1</v>
      </c>
      <c r="BE59" s="41">
        <v>1</v>
      </c>
      <c r="BF59" s="41">
        <v>1</v>
      </c>
      <c r="BG59" s="41">
        <v>10</v>
      </c>
      <c r="BH59" s="41">
        <v>1</v>
      </c>
      <c r="BI59" s="41">
        <v>11</v>
      </c>
      <c r="BJ59" s="41">
        <v>1</v>
      </c>
      <c r="BK59" s="41">
        <v>1</v>
      </c>
      <c r="BL59" s="41">
        <v>9</v>
      </c>
      <c r="BM59" s="41">
        <v>5</v>
      </c>
      <c r="BN59" s="40" t="s">
        <v>146</v>
      </c>
      <c r="BO59" s="40" t="s">
        <v>145</v>
      </c>
      <c r="BP59" s="40" t="s">
        <v>147</v>
      </c>
      <c r="BQ59" s="40" t="s">
        <v>151</v>
      </c>
      <c r="BR59" s="40" t="s">
        <v>154</v>
      </c>
      <c r="BS59" s="40" t="s">
        <v>153</v>
      </c>
      <c r="BT59" s="28"/>
      <c r="BU59" s="37"/>
      <c r="BV59" s="39"/>
      <c r="BW59" s="38"/>
      <c r="BX59" s="37"/>
    </row>
    <row r="60" spans="1:76" s="36" customFormat="1" ht="25.15" customHeight="1">
      <c r="A60" s="46" t="s">
        <v>191</v>
      </c>
      <c r="B60" s="39" t="s">
        <v>192</v>
      </c>
      <c r="C60" s="301" t="s">
        <v>135</v>
      </c>
      <c r="D60" s="45" t="s">
        <v>135</v>
      </c>
      <c r="E60" s="305"/>
      <c r="F60" s="38" t="s">
        <v>157</v>
      </c>
      <c r="G60" s="37" t="s">
        <v>158</v>
      </c>
      <c r="H60" s="37"/>
      <c r="I60" s="43" t="s">
        <v>140</v>
      </c>
      <c r="J60" s="44" t="s">
        <v>141</v>
      </c>
      <c r="K60" s="40" t="s">
        <v>146</v>
      </c>
      <c r="L60" s="40" t="s">
        <v>154</v>
      </c>
      <c r="M60" s="40" t="s">
        <v>144</v>
      </c>
      <c r="N60" s="40" t="s">
        <v>146</v>
      </c>
      <c r="O60" s="40" t="s">
        <v>154</v>
      </c>
      <c r="P60" s="40" t="s">
        <v>144</v>
      </c>
      <c r="Q60" s="40" t="s">
        <v>154</v>
      </c>
      <c r="R60" s="42" t="s">
        <v>147</v>
      </c>
      <c r="S60" s="42" t="s">
        <v>147</v>
      </c>
      <c r="T60" s="42">
        <v>3</v>
      </c>
      <c r="U60" s="42" t="s">
        <v>153</v>
      </c>
      <c r="V60" s="42" t="s">
        <v>151</v>
      </c>
      <c r="W60" s="42">
        <v>5</v>
      </c>
      <c r="X60" s="43" t="s">
        <v>141</v>
      </c>
      <c r="Y60" s="43" t="s">
        <v>141</v>
      </c>
      <c r="Z60" s="42">
        <v>0</v>
      </c>
      <c r="AA60" s="42" t="s">
        <v>147</v>
      </c>
      <c r="AB60" s="42" t="s">
        <v>147</v>
      </c>
      <c r="AC60" s="42">
        <v>3</v>
      </c>
      <c r="AD60" s="42" t="s">
        <v>147</v>
      </c>
      <c r="AE60" s="42" t="s">
        <v>147</v>
      </c>
      <c r="AF60" s="42">
        <v>3</v>
      </c>
      <c r="AG60" s="42" t="s">
        <v>151</v>
      </c>
      <c r="AH60" s="42" t="s">
        <v>151</v>
      </c>
      <c r="AI60" s="42">
        <v>3</v>
      </c>
      <c r="AJ60" s="42" t="s">
        <v>151</v>
      </c>
      <c r="AK60" s="42" t="s">
        <v>151</v>
      </c>
      <c r="AL60" s="42">
        <v>3</v>
      </c>
      <c r="AM60" s="42" t="s">
        <v>145</v>
      </c>
      <c r="AN60" s="42" t="s">
        <v>145</v>
      </c>
      <c r="AO60" s="42">
        <v>1</v>
      </c>
      <c r="AP60" s="42" t="s">
        <v>151</v>
      </c>
      <c r="AQ60" s="42" t="s">
        <v>151</v>
      </c>
      <c r="AR60" s="42">
        <v>3</v>
      </c>
      <c r="AS60" s="42" t="s">
        <v>151</v>
      </c>
      <c r="AT60" s="42" t="s">
        <v>151</v>
      </c>
      <c r="AU60" s="42">
        <v>3</v>
      </c>
      <c r="AV60" s="42" t="s">
        <v>145</v>
      </c>
      <c r="AW60" s="42" t="s">
        <v>145</v>
      </c>
      <c r="AX60" s="42">
        <v>1</v>
      </c>
      <c r="AY60" s="40" t="s">
        <v>152</v>
      </c>
      <c r="AZ60" s="40" t="s">
        <v>153</v>
      </c>
      <c r="BA60" s="40" t="s">
        <v>153</v>
      </c>
      <c r="BB60" s="40" t="s">
        <v>152</v>
      </c>
      <c r="BC60" s="41">
        <v>10</v>
      </c>
      <c r="BD60" s="41">
        <v>11</v>
      </c>
      <c r="BE60" s="41">
        <v>3</v>
      </c>
      <c r="BF60" s="41">
        <v>9</v>
      </c>
      <c r="BG60" s="41">
        <v>4</v>
      </c>
      <c r="BH60" s="41">
        <v>5</v>
      </c>
      <c r="BI60" s="41">
        <v>8</v>
      </c>
      <c r="BJ60" s="41">
        <v>1</v>
      </c>
      <c r="BK60" s="41">
        <v>7</v>
      </c>
      <c r="BL60" s="41">
        <v>6</v>
      </c>
      <c r="BM60" s="41">
        <v>2</v>
      </c>
      <c r="BN60" s="40" t="s">
        <v>146</v>
      </c>
      <c r="BO60" s="40" t="s">
        <v>145</v>
      </c>
      <c r="BP60" s="40" t="s">
        <v>151</v>
      </c>
      <c r="BQ60" s="40" t="s">
        <v>151</v>
      </c>
      <c r="BR60" s="40" t="s">
        <v>154</v>
      </c>
      <c r="BS60" s="40" t="s">
        <v>149</v>
      </c>
      <c r="BT60" s="28"/>
      <c r="BU60" s="37"/>
      <c r="BV60" s="39"/>
      <c r="BW60" s="38"/>
      <c r="BX60" s="37"/>
    </row>
    <row r="61" spans="1:76" s="36" customFormat="1" ht="25.15" customHeight="1">
      <c r="A61" s="46" t="s">
        <v>165</v>
      </c>
      <c r="B61" s="39" t="s">
        <v>166</v>
      </c>
      <c r="C61" s="301"/>
      <c r="D61" s="45" t="s">
        <v>135</v>
      </c>
      <c r="E61" s="305"/>
      <c r="F61" s="38" t="s">
        <v>157</v>
      </c>
      <c r="G61" s="37" t="s">
        <v>158</v>
      </c>
      <c r="H61" s="37"/>
      <c r="I61" s="43" t="s">
        <v>140</v>
      </c>
      <c r="J61" s="44" t="s">
        <v>141</v>
      </c>
      <c r="K61" s="40" t="s">
        <v>144</v>
      </c>
      <c r="L61" s="40" t="s">
        <v>141</v>
      </c>
      <c r="M61" s="40" t="s">
        <v>144</v>
      </c>
      <c r="N61" s="40" t="s">
        <v>143</v>
      </c>
      <c r="O61" s="40" t="s">
        <v>145</v>
      </c>
      <c r="P61" s="40" t="s">
        <v>144</v>
      </c>
      <c r="Q61" s="40" t="s">
        <v>145</v>
      </c>
      <c r="X61" s="37"/>
      <c r="Y61" s="37"/>
      <c r="AY61" s="40" t="s">
        <v>159</v>
      </c>
      <c r="AZ61" s="40" t="s">
        <v>153</v>
      </c>
      <c r="BA61" s="40" t="s">
        <v>151</v>
      </c>
      <c r="BB61" s="40" t="s">
        <v>152</v>
      </c>
      <c r="BC61" s="41"/>
      <c r="BD61" s="41"/>
      <c r="BE61" s="41"/>
      <c r="BF61" s="41"/>
      <c r="BG61" s="41">
        <v>10</v>
      </c>
      <c r="BH61" s="41"/>
      <c r="BI61" s="41">
        <v>11</v>
      </c>
      <c r="BJ61" s="41">
        <v>1</v>
      </c>
      <c r="BK61" s="41"/>
      <c r="BL61" s="41">
        <v>9</v>
      </c>
      <c r="BM61" s="41">
        <v>5</v>
      </c>
      <c r="BN61" s="40" t="s">
        <v>146</v>
      </c>
      <c r="BO61" s="40" t="s">
        <v>145</v>
      </c>
      <c r="BP61" s="40" t="s">
        <v>151</v>
      </c>
      <c r="BQ61" s="40" t="s">
        <v>159</v>
      </c>
      <c r="BR61" s="40" t="s">
        <v>154</v>
      </c>
      <c r="BS61" s="40" t="s">
        <v>149</v>
      </c>
      <c r="BT61" s="28"/>
      <c r="BU61" s="37"/>
      <c r="BV61" s="39"/>
      <c r="BW61" s="38"/>
      <c r="BX61" s="37"/>
    </row>
    <row r="62" spans="1:76" s="36" customFormat="1" ht="25.15" customHeight="1">
      <c r="A62" s="46" t="s">
        <v>226</v>
      </c>
      <c r="B62" s="39" t="s">
        <v>227</v>
      </c>
      <c r="C62" s="301"/>
      <c r="D62" s="45" t="s">
        <v>135</v>
      </c>
      <c r="E62" s="305"/>
      <c r="F62" s="38" t="s">
        <v>157</v>
      </c>
      <c r="G62" s="37" t="s">
        <v>158</v>
      </c>
      <c r="H62" s="37"/>
      <c r="I62" s="43" t="s">
        <v>140</v>
      </c>
      <c r="J62" s="44" t="s">
        <v>141</v>
      </c>
      <c r="K62" s="40" t="s">
        <v>142</v>
      </c>
      <c r="L62" s="40" t="s">
        <v>182</v>
      </c>
      <c r="M62" s="40" t="s">
        <v>144</v>
      </c>
      <c r="N62" s="40" t="s">
        <v>144</v>
      </c>
      <c r="O62" s="40" t="s">
        <v>145</v>
      </c>
      <c r="P62" s="40" t="s">
        <v>144</v>
      </c>
      <c r="Q62" s="40" t="s">
        <v>145</v>
      </c>
      <c r="R62" s="42" t="s">
        <v>153</v>
      </c>
      <c r="S62" s="42" t="s">
        <v>151</v>
      </c>
      <c r="T62" s="42">
        <v>5</v>
      </c>
      <c r="U62" s="42" t="s">
        <v>153</v>
      </c>
      <c r="V62" s="42" t="s">
        <v>151</v>
      </c>
      <c r="W62" s="42">
        <v>5</v>
      </c>
      <c r="X62" s="43" t="s">
        <v>151</v>
      </c>
      <c r="Y62" s="43" t="s">
        <v>151</v>
      </c>
      <c r="Z62" s="42">
        <v>3</v>
      </c>
      <c r="AA62" s="42" t="s">
        <v>153</v>
      </c>
      <c r="AB62" s="42" t="s">
        <v>151</v>
      </c>
      <c r="AC62" s="42">
        <v>5</v>
      </c>
      <c r="AD62" s="42" t="s">
        <v>147</v>
      </c>
      <c r="AE62" s="42" t="s">
        <v>147</v>
      </c>
      <c r="AF62" s="42">
        <v>3</v>
      </c>
      <c r="AG62" s="42" t="s">
        <v>153</v>
      </c>
      <c r="AH62" s="42" t="s">
        <v>151</v>
      </c>
      <c r="AI62" s="42">
        <v>5</v>
      </c>
      <c r="AJ62" s="42" t="s">
        <v>153</v>
      </c>
      <c r="AK62" s="42" t="s">
        <v>151</v>
      </c>
      <c r="AL62" s="42">
        <v>5</v>
      </c>
      <c r="AM62" s="42" t="s">
        <v>145</v>
      </c>
      <c r="AN62" s="42" t="s">
        <v>145</v>
      </c>
      <c r="AO62" s="42">
        <v>1</v>
      </c>
      <c r="AP62" s="42" t="s">
        <v>151</v>
      </c>
      <c r="AQ62" s="42" t="s">
        <v>151</v>
      </c>
      <c r="AR62" s="42">
        <v>3</v>
      </c>
      <c r="AS62" s="42" t="s">
        <v>151</v>
      </c>
      <c r="AT62" s="42" t="s">
        <v>151</v>
      </c>
      <c r="AU62" s="42">
        <v>3</v>
      </c>
      <c r="AV62" s="42" t="s">
        <v>145</v>
      </c>
      <c r="AW62" s="42" t="s">
        <v>145</v>
      </c>
      <c r="AX62" s="42">
        <v>1</v>
      </c>
      <c r="AY62" s="40" t="s">
        <v>153</v>
      </c>
      <c r="AZ62" s="40" t="s">
        <v>153</v>
      </c>
      <c r="BA62" s="40" t="s">
        <v>159</v>
      </c>
      <c r="BB62" s="40" t="s">
        <v>152</v>
      </c>
      <c r="BC62" s="41">
        <v>11</v>
      </c>
      <c r="BD62" s="41">
        <v>10</v>
      </c>
      <c r="BE62" s="41">
        <v>5</v>
      </c>
      <c r="BF62" s="41">
        <v>8</v>
      </c>
      <c r="BG62" s="41">
        <v>9</v>
      </c>
      <c r="BH62" s="41">
        <v>10</v>
      </c>
      <c r="BI62" s="41">
        <v>11</v>
      </c>
      <c r="BJ62" s="41">
        <v>1</v>
      </c>
      <c r="BK62" s="41">
        <v>6</v>
      </c>
      <c r="BL62" s="41">
        <v>4</v>
      </c>
      <c r="BM62" s="41">
        <v>5</v>
      </c>
      <c r="BN62" s="40" t="s">
        <v>146</v>
      </c>
      <c r="BO62" s="40" t="s">
        <v>145</v>
      </c>
      <c r="BP62" s="40" t="s">
        <v>151</v>
      </c>
      <c r="BQ62" s="40" t="s">
        <v>159</v>
      </c>
      <c r="BR62" s="40" t="s">
        <v>154</v>
      </c>
      <c r="BS62" s="40" t="s">
        <v>149</v>
      </c>
      <c r="BT62" s="28"/>
      <c r="BU62" s="37"/>
      <c r="BV62" s="39"/>
      <c r="BW62" s="38"/>
      <c r="BX62" s="37"/>
    </row>
    <row r="63" spans="1:76" s="36" customFormat="1" ht="25.15" customHeight="1">
      <c r="A63" s="46" t="s">
        <v>374</v>
      </c>
      <c r="B63" s="39" t="s">
        <v>375</v>
      </c>
      <c r="C63" s="301"/>
      <c r="D63" s="45" t="s">
        <v>135</v>
      </c>
      <c r="E63" s="305"/>
      <c r="F63" s="38" t="s">
        <v>157</v>
      </c>
      <c r="G63" s="37" t="s">
        <v>158</v>
      </c>
      <c r="H63" s="37"/>
      <c r="I63" s="43" t="s">
        <v>140</v>
      </c>
      <c r="J63" s="44" t="s">
        <v>141</v>
      </c>
      <c r="K63" s="40" t="s">
        <v>142</v>
      </c>
      <c r="L63" s="40" t="s">
        <v>141</v>
      </c>
      <c r="M63" s="40" t="s">
        <v>144</v>
      </c>
      <c r="N63" s="40" t="s">
        <v>143</v>
      </c>
      <c r="O63" s="40" t="s">
        <v>141</v>
      </c>
      <c r="P63" s="40" t="s">
        <v>144</v>
      </c>
      <c r="Q63" s="40" t="s">
        <v>145</v>
      </c>
      <c r="R63" s="42" t="s">
        <v>151</v>
      </c>
      <c r="S63" s="42" t="s">
        <v>151</v>
      </c>
      <c r="T63" s="42">
        <v>3</v>
      </c>
      <c r="U63" s="42" t="s">
        <v>151</v>
      </c>
      <c r="V63" s="42" t="s">
        <v>151</v>
      </c>
      <c r="W63" s="42">
        <v>3</v>
      </c>
      <c r="X63" s="43" t="s">
        <v>147</v>
      </c>
      <c r="Y63" s="43" t="s">
        <v>147</v>
      </c>
      <c r="Z63" s="42">
        <v>3</v>
      </c>
      <c r="AA63" s="42" t="s">
        <v>151</v>
      </c>
      <c r="AB63" s="42" t="s">
        <v>151</v>
      </c>
      <c r="AC63" s="42">
        <v>3</v>
      </c>
      <c r="AD63" s="42" t="s">
        <v>147</v>
      </c>
      <c r="AE63" s="42" t="s">
        <v>147</v>
      </c>
      <c r="AF63" s="42">
        <v>3</v>
      </c>
      <c r="AG63" s="42" t="s">
        <v>151</v>
      </c>
      <c r="AH63" s="42" t="s">
        <v>151</v>
      </c>
      <c r="AI63" s="42">
        <v>3</v>
      </c>
      <c r="AJ63" s="42" t="s">
        <v>151</v>
      </c>
      <c r="AK63" s="42" t="s">
        <v>151</v>
      </c>
      <c r="AL63" s="42">
        <v>3</v>
      </c>
      <c r="AM63" s="42" t="s">
        <v>145</v>
      </c>
      <c r="AN63" s="42" t="s">
        <v>145</v>
      </c>
      <c r="AO63" s="42">
        <v>1</v>
      </c>
      <c r="AP63" s="42" t="s">
        <v>151</v>
      </c>
      <c r="AQ63" s="42" t="s">
        <v>151</v>
      </c>
      <c r="AR63" s="42">
        <v>3</v>
      </c>
      <c r="AS63" s="42" t="s">
        <v>151</v>
      </c>
      <c r="AT63" s="42" t="s">
        <v>151</v>
      </c>
      <c r="AU63" s="42">
        <v>3</v>
      </c>
      <c r="AV63" s="42" t="s">
        <v>145</v>
      </c>
      <c r="AW63" s="42" t="s">
        <v>145</v>
      </c>
      <c r="AX63" s="42">
        <v>1</v>
      </c>
      <c r="AY63" s="40" t="s">
        <v>159</v>
      </c>
      <c r="AZ63" s="40" t="s">
        <v>153</v>
      </c>
      <c r="BA63" s="40" t="s">
        <v>151</v>
      </c>
      <c r="BB63" s="40" t="s">
        <v>152</v>
      </c>
      <c r="BC63" s="41">
        <v>11</v>
      </c>
      <c r="BD63" s="41">
        <v>10</v>
      </c>
      <c r="BE63" s="41">
        <v>3</v>
      </c>
      <c r="BF63" s="41">
        <v>9</v>
      </c>
      <c r="BG63" s="41">
        <v>10</v>
      </c>
      <c r="BH63" s="41">
        <v>5</v>
      </c>
      <c r="BI63" s="41">
        <v>11</v>
      </c>
      <c r="BJ63" s="41">
        <v>1</v>
      </c>
      <c r="BK63" s="41">
        <v>8</v>
      </c>
      <c r="BL63" s="41">
        <v>9</v>
      </c>
      <c r="BM63" s="41">
        <v>5</v>
      </c>
      <c r="BN63" s="40" t="s">
        <v>146</v>
      </c>
      <c r="BO63" s="40" t="s">
        <v>145</v>
      </c>
      <c r="BP63" s="40" t="s">
        <v>151</v>
      </c>
      <c r="BQ63" s="40" t="s">
        <v>159</v>
      </c>
      <c r="BR63" s="40" t="s">
        <v>154</v>
      </c>
      <c r="BS63" s="40" t="s">
        <v>149</v>
      </c>
      <c r="BT63" s="28"/>
      <c r="BU63" s="37"/>
      <c r="BV63" s="39"/>
      <c r="BW63" s="38"/>
      <c r="BX63" s="37"/>
    </row>
    <row r="64" spans="1:76" s="36" customFormat="1" ht="25.15" customHeight="1">
      <c r="A64" s="46" t="s">
        <v>293</v>
      </c>
      <c r="B64" s="39" t="s">
        <v>294</v>
      </c>
      <c r="C64" s="301" t="s">
        <v>135</v>
      </c>
      <c r="D64" s="45" t="s">
        <v>135</v>
      </c>
      <c r="E64" s="305"/>
      <c r="F64" s="38" t="s">
        <v>157</v>
      </c>
      <c r="G64" s="37" t="s">
        <v>158</v>
      </c>
      <c r="H64" s="37"/>
      <c r="I64" s="43" t="s">
        <v>140</v>
      </c>
      <c r="J64" s="44" t="s">
        <v>141</v>
      </c>
      <c r="K64" s="40" t="s">
        <v>142</v>
      </c>
      <c r="L64" s="40" t="s">
        <v>182</v>
      </c>
      <c r="M64" s="40" t="s">
        <v>144</v>
      </c>
      <c r="N64" s="40" t="s">
        <v>151</v>
      </c>
      <c r="O64" s="40" t="s">
        <v>154</v>
      </c>
      <c r="P64" s="40" t="s">
        <v>144</v>
      </c>
      <c r="Q64" s="40" t="s">
        <v>150</v>
      </c>
      <c r="R64" s="42" t="s">
        <v>151</v>
      </c>
      <c r="S64" s="42" t="s">
        <v>151</v>
      </c>
      <c r="T64" s="42">
        <v>3</v>
      </c>
      <c r="U64" s="42" t="s">
        <v>151</v>
      </c>
      <c r="V64" s="42" t="s">
        <v>151</v>
      </c>
      <c r="W64" s="42">
        <v>3</v>
      </c>
      <c r="X64" s="43" t="s">
        <v>147</v>
      </c>
      <c r="Y64" s="43" t="s">
        <v>147</v>
      </c>
      <c r="Z64" s="42">
        <v>3</v>
      </c>
      <c r="AA64" s="42" t="s">
        <v>151</v>
      </c>
      <c r="AB64" s="42" t="s">
        <v>151</v>
      </c>
      <c r="AC64" s="42">
        <v>3</v>
      </c>
      <c r="AD64" s="42" t="s">
        <v>147</v>
      </c>
      <c r="AE64" s="42" t="s">
        <v>147</v>
      </c>
      <c r="AF64" s="42">
        <v>3</v>
      </c>
      <c r="AG64" s="42" t="s">
        <v>151</v>
      </c>
      <c r="AH64" s="42" t="s">
        <v>151</v>
      </c>
      <c r="AI64" s="42">
        <v>3</v>
      </c>
      <c r="AJ64" s="42" t="s">
        <v>151</v>
      </c>
      <c r="AK64" s="42" t="s">
        <v>151</v>
      </c>
      <c r="AL64" s="42">
        <v>3</v>
      </c>
      <c r="AM64" s="42" t="s">
        <v>145</v>
      </c>
      <c r="AN64" s="42" t="s">
        <v>145</v>
      </c>
      <c r="AO64" s="42">
        <v>1</v>
      </c>
      <c r="AP64" s="42" t="s">
        <v>151</v>
      </c>
      <c r="AQ64" s="42" t="s">
        <v>151</v>
      </c>
      <c r="AR64" s="42">
        <v>3</v>
      </c>
      <c r="AS64" s="42" t="s">
        <v>151</v>
      </c>
      <c r="AT64" s="42" t="s">
        <v>151</v>
      </c>
      <c r="AU64" s="42">
        <v>3</v>
      </c>
      <c r="AV64" s="42" t="s">
        <v>145</v>
      </c>
      <c r="AW64" s="42" t="s">
        <v>145</v>
      </c>
      <c r="AX64" s="42">
        <v>1</v>
      </c>
      <c r="AY64" s="40" t="s">
        <v>154</v>
      </c>
      <c r="AZ64" s="40" t="s">
        <v>152</v>
      </c>
      <c r="BA64" s="40" t="s">
        <v>152</v>
      </c>
      <c r="BB64" s="40" t="s">
        <v>152</v>
      </c>
      <c r="BC64" s="41">
        <v>11</v>
      </c>
      <c r="BD64" s="41">
        <v>10</v>
      </c>
      <c r="BE64" s="41">
        <v>3</v>
      </c>
      <c r="BF64" s="41">
        <v>9</v>
      </c>
      <c r="BG64" s="41">
        <v>10</v>
      </c>
      <c r="BH64" s="41">
        <v>5</v>
      </c>
      <c r="BI64" s="41">
        <v>11</v>
      </c>
      <c r="BJ64" s="41">
        <v>1</v>
      </c>
      <c r="BK64" s="41">
        <v>8</v>
      </c>
      <c r="BL64" s="41">
        <v>9</v>
      </c>
      <c r="BM64" s="41">
        <v>5</v>
      </c>
      <c r="BN64" s="40" t="s">
        <v>146</v>
      </c>
      <c r="BO64" s="40" t="s">
        <v>145</v>
      </c>
      <c r="BP64" s="40" t="s">
        <v>151</v>
      </c>
      <c r="BQ64" s="40" t="s">
        <v>159</v>
      </c>
      <c r="BR64" s="40" t="s">
        <v>154</v>
      </c>
      <c r="BS64" s="40" t="s">
        <v>149</v>
      </c>
      <c r="BT64" s="28"/>
      <c r="BU64" s="37"/>
      <c r="BV64" s="39"/>
      <c r="BW64" s="38"/>
      <c r="BX64" s="37"/>
    </row>
    <row r="65" spans="1:76" s="36" customFormat="1" ht="25.15" customHeight="1">
      <c r="A65" s="46" t="s">
        <v>261</v>
      </c>
      <c r="B65" s="39" t="s">
        <v>262</v>
      </c>
      <c r="C65" s="301" t="s">
        <v>135</v>
      </c>
      <c r="D65" s="45" t="s">
        <v>135</v>
      </c>
      <c r="E65" s="305"/>
      <c r="F65" s="38" t="s">
        <v>157</v>
      </c>
      <c r="G65" s="37" t="s">
        <v>158</v>
      </c>
      <c r="H65" s="37"/>
      <c r="I65" s="43" t="s">
        <v>140</v>
      </c>
      <c r="J65" s="44" t="s">
        <v>141</v>
      </c>
      <c r="K65" s="40" t="s">
        <v>144</v>
      </c>
      <c r="L65" s="40" t="s">
        <v>147</v>
      </c>
      <c r="M65" s="40" t="s">
        <v>144</v>
      </c>
      <c r="N65" s="40" t="s">
        <v>145</v>
      </c>
      <c r="O65" s="40" t="s">
        <v>154</v>
      </c>
      <c r="P65" s="40" t="s">
        <v>144</v>
      </c>
      <c r="Q65" s="40" t="s">
        <v>147</v>
      </c>
      <c r="R65" s="42" t="s">
        <v>151</v>
      </c>
      <c r="S65" s="42" t="s">
        <v>151</v>
      </c>
      <c r="T65" s="42">
        <v>3</v>
      </c>
      <c r="U65" s="42" t="s">
        <v>151</v>
      </c>
      <c r="V65" s="42" t="s">
        <v>151</v>
      </c>
      <c r="W65" s="42">
        <v>3</v>
      </c>
      <c r="X65" s="43" t="s">
        <v>147</v>
      </c>
      <c r="Y65" s="43" t="s">
        <v>147</v>
      </c>
      <c r="Z65" s="42">
        <v>3</v>
      </c>
      <c r="AA65" s="42" t="s">
        <v>151</v>
      </c>
      <c r="AB65" s="42" t="s">
        <v>151</v>
      </c>
      <c r="AC65" s="42">
        <v>3</v>
      </c>
      <c r="AD65" s="42" t="s">
        <v>147</v>
      </c>
      <c r="AE65" s="42" t="s">
        <v>147</v>
      </c>
      <c r="AF65" s="42">
        <v>3</v>
      </c>
      <c r="AG65" s="42" t="s">
        <v>151</v>
      </c>
      <c r="AH65" s="42" t="s">
        <v>151</v>
      </c>
      <c r="AI65" s="42">
        <v>3</v>
      </c>
      <c r="AJ65" s="42" t="s">
        <v>151</v>
      </c>
      <c r="AK65" s="42" t="s">
        <v>151</v>
      </c>
      <c r="AL65" s="42">
        <v>3</v>
      </c>
      <c r="AM65" s="42" t="s">
        <v>145</v>
      </c>
      <c r="AN65" s="42" t="s">
        <v>145</v>
      </c>
      <c r="AO65" s="42">
        <v>1</v>
      </c>
      <c r="AP65" s="42" t="s">
        <v>151</v>
      </c>
      <c r="AQ65" s="42" t="s">
        <v>151</v>
      </c>
      <c r="AR65" s="42">
        <v>3</v>
      </c>
      <c r="AS65" s="42" t="s">
        <v>151</v>
      </c>
      <c r="AT65" s="42" t="s">
        <v>151</v>
      </c>
      <c r="AU65" s="42">
        <v>3</v>
      </c>
      <c r="AV65" s="42" t="s">
        <v>145</v>
      </c>
      <c r="AW65" s="42" t="s">
        <v>145</v>
      </c>
      <c r="AX65" s="42">
        <v>1</v>
      </c>
      <c r="AY65" s="40" t="s">
        <v>153</v>
      </c>
      <c r="AZ65" s="40" t="s">
        <v>153</v>
      </c>
      <c r="BA65" s="40" t="s">
        <v>153</v>
      </c>
      <c r="BB65" s="40" t="s">
        <v>152</v>
      </c>
      <c r="BC65" s="41">
        <v>9</v>
      </c>
      <c r="BD65" s="41">
        <v>10</v>
      </c>
      <c r="BE65" s="41">
        <v>3</v>
      </c>
      <c r="BF65" s="41">
        <v>8</v>
      </c>
      <c r="BG65" s="41">
        <v>9</v>
      </c>
      <c r="BH65" s="41">
        <v>5</v>
      </c>
      <c r="BI65" s="41">
        <v>11</v>
      </c>
      <c r="BJ65" s="41">
        <v>1</v>
      </c>
      <c r="BK65" s="41">
        <v>11</v>
      </c>
      <c r="BL65" s="41">
        <v>10</v>
      </c>
      <c r="BM65" s="41">
        <v>5</v>
      </c>
      <c r="BN65" s="40" t="s">
        <v>146</v>
      </c>
      <c r="BO65" s="40" t="s">
        <v>145</v>
      </c>
      <c r="BP65" s="40" t="s">
        <v>151</v>
      </c>
      <c r="BQ65" s="40" t="s">
        <v>151</v>
      </c>
      <c r="BR65" s="40" t="s">
        <v>154</v>
      </c>
      <c r="BS65" s="40" t="s">
        <v>149</v>
      </c>
      <c r="BT65" s="28"/>
      <c r="BU65" s="37"/>
      <c r="BV65" s="39"/>
      <c r="BW65" s="38"/>
      <c r="BX65" s="37"/>
    </row>
    <row r="66" spans="1:76" s="36" customFormat="1" ht="25.15" customHeight="1">
      <c r="A66" s="46" t="s">
        <v>200</v>
      </c>
      <c r="B66" s="39" t="s">
        <v>201</v>
      </c>
      <c r="C66" s="301" t="s">
        <v>135</v>
      </c>
      <c r="D66" s="45" t="s">
        <v>135</v>
      </c>
      <c r="E66" s="305" t="s">
        <v>135</v>
      </c>
      <c r="F66" s="38" t="s">
        <v>157</v>
      </c>
      <c r="G66" s="37" t="s">
        <v>158</v>
      </c>
      <c r="H66" s="37"/>
      <c r="I66" s="43" t="s">
        <v>140</v>
      </c>
      <c r="J66" s="44" t="s">
        <v>145</v>
      </c>
      <c r="K66" s="40" t="s">
        <v>175</v>
      </c>
      <c r="L66" s="40" t="s">
        <v>146</v>
      </c>
      <c r="M66" s="40" t="s">
        <v>144</v>
      </c>
      <c r="N66" s="40" t="s">
        <v>151</v>
      </c>
      <c r="O66" s="40" t="s">
        <v>153</v>
      </c>
      <c r="P66" s="40" t="s">
        <v>144</v>
      </c>
      <c r="Q66" s="40" t="s">
        <v>151</v>
      </c>
      <c r="R66" s="42" t="s">
        <v>153</v>
      </c>
      <c r="S66" s="42" t="s">
        <v>151</v>
      </c>
      <c r="T66" s="42">
        <v>5</v>
      </c>
      <c r="U66" s="42" t="s">
        <v>151</v>
      </c>
      <c r="V66" s="42" t="s">
        <v>151</v>
      </c>
      <c r="W66" s="42">
        <v>3</v>
      </c>
      <c r="X66" s="43" t="s">
        <v>147</v>
      </c>
      <c r="Y66" s="43" t="s">
        <v>147</v>
      </c>
      <c r="Z66" s="42">
        <v>3</v>
      </c>
      <c r="AA66" s="42" t="s">
        <v>153</v>
      </c>
      <c r="AB66" s="42" t="s">
        <v>151</v>
      </c>
      <c r="AC66" s="42">
        <v>5</v>
      </c>
      <c r="AD66" s="42" t="s">
        <v>147</v>
      </c>
      <c r="AE66" s="42" t="s">
        <v>147</v>
      </c>
      <c r="AF66" s="42">
        <v>3</v>
      </c>
      <c r="AG66" s="42" t="s">
        <v>153</v>
      </c>
      <c r="AH66" s="42" t="s">
        <v>151</v>
      </c>
      <c r="AI66" s="42">
        <v>5</v>
      </c>
      <c r="AJ66" s="42" t="s">
        <v>153</v>
      </c>
      <c r="AK66" s="42" t="s">
        <v>151</v>
      </c>
      <c r="AL66" s="42">
        <v>5</v>
      </c>
      <c r="AM66" s="42" t="s">
        <v>145</v>
      </c>
      <c r="AN66" s="42" t="s">
        <v>145</v>
      </c>
      <c r="AO66" s="42">
        <v>1</v>
      </c>
      <c r="AP66" s="42" t="s">
        <v>151</v>
      </c>
      <c r="AQ66" s="42" t="s">
        <v>151</v>
      </c>
      <c r="AR66" s="42">
        <v>3</v>
      </c>
      <c r="AS66" s="42" t="s">
        <v>153</v>
      </c>
      <c r="AT66" s="42" t="s">
        <v>151</v>
      </c>
      <c r="AU66" s="42">
        <v>5</v>
      </c>
      <c r="AV66" s="42" t="s">
        <v>145</v>
      </c>
      <c r="AW66" s="42" t="s">
        <v>145</v>
      </c>
      <c r="AX66" s="42">
        <v>1</v>
      </c>
      <c r="AY66" s="40" t="s">
        <v>153</v>
      </c>
      <c r="AZ66" s="40" t="s">
        <v>151</v>
      </c>
      <c r="BA66" s="40" t="s">
        <v>159</v>
      </c>
      <c r="BB66" s="40" t="s">
        <v>152</v>
      </c>
      <c r="BC66" s="41">
        <v>11</v>
      </c>
      <c r="BD66" s="41">
        <v>8</v>
      </c>
      <c r="BE66" s="41">
        <v>3</v>
      </c>
      <c r="BF66" s="41">
        <v>10</v>
      </c>
      <c r="BG66" s="41">
        <v>9</v>
      </c>
      <c r="BH66" s="41">
        <v>7</v>
      </c>
      <c r="BI66" s="41">
        <v>11</v>
      </c>
      <c r="BJ66" s="41">
        <v>1</v>
      </c>
      <c r="BK66" s="41">
        <v>5</v>
      </c>
      <c r="BL66" s="41">
        <v>10</v>
      </c>
      <c r="BM66" s="41">
        <v>5</v>
      </c>
      <c r="BN66" s="40" t="s">
        <v>146</v>
      </c>
      <c r="BO66" s="40" t="s">
        <v>145</v>
      </c>
      <c r="BP66" s="40" t="s">
        <v>151</v>
      </c>
      <c r="BQ66" s="40" t="s">
        <v>151</v>
      </c>
      <c r="BR66" s="40" t="s">
        <v>154</v>
      </c>
      <c r="BS66" s="40" t="s">
        <v>148</v>
      </c>
      <c r="BT66" s="28"/>
      <c r="BU66" s="37"/>
      <c r="BV66" s="39"/>
      <c r="BW66" s="38"/>
      <c r="BX66" s="37"/>
    </row>
    <row r="67" spans="1:76" s="36" customFormat="1" ht="25.15" customHeight="1">
      <c r="A67" s="47" t="s">
        <v>327</v>
      </c>
      <c r="B67" s="39" t="s">
        <v>328</v>
      </c>
      <c r="C67" s="301" t="s">
        <v>135</v>
      </c>
      <c r="D67" s="45" t="s">
        <v>135</v>
      </c>
      <c r="E67" s="305"/>
      <c r="F67" s="38" t="s">
        <v>157</v>
      </c>
      <c r="G67" s="37" t="s">
        <v>158</v>
      </c>
      <c r="H67" s="37"/>
      <c r="I67" s="43" t="s">
        <v>140</v>
      </c>
      <c r="J67" s="44" t="s">
        <v>141</v>
      </c>
      <c r="K67" s="40" t="s">
        <v>145</v>
      </c>
      <c r="L67" s="40" t="s">
        <v>151</v>
      </c>
      <c r="M67" s="40" t="s">
        <v>144</v>
      </c>
      <c r="N67" s="40" t="s">
        <v>145</v>
      </c>
      <c r="O67" s="40" t="s">
        <v>153</v>
      </c>
      <c r="P67" s="40" t="s">
        <v>144</v>
      </c>
      <c r="Q67" s="40" t="s">
        <v>151</v>
      </c>
      <c r="R67" s="42" t="s">
        <v>153</v>
      </c>
      <c r="S67" s="42" t="s">
        <v>153</v>
      </c>
      <c r="T67" s="42">
        <v>8</v>
      </c>
      <c r="U67" s="42" t="s">
        <v>153</v>
      </c>
      <c r="V67" s="42" t="s">
        <v>151</v>
      </c>
      <c r="W67" s="42">
        <v>5</v>
      </c>
      <c r="X67" s="43" t="s">
        <v>147</v>
      </c>
      <c r="Y67" s="43" t="s">
        <v>147</v>
      </c>
      <c r="Z67" s="42">
        <v>3</v>
      </c>
      <c r="AA67" s="42" t="s">
        <v>151</v>
      </c>
      <c r="AB67" s="42" t="s">
        <v>151</v>
      </c>
      <c r="AC67" s="42">
        <v>3</v>
      </c>
      <c r="AD67" s="42" t="s">
        <v>147</v>
      </c>
      <c r="AE67" s="42" t="s">
        <v>147</v>
      </c>
      <c r="AF67" s="42">
        <v>3</v>
      </c>
      <c r="AG67" s="42" t="s">
        <v>151</v>
      </c>
      <c r="AH67" s="42" t="s">
        <v>151</v>
      </c>
      <c r="AI67" s="42">
        <v>3</v>
      </c>
      <c r="AJ67" s="42" t="s">
        <v>153</v>
      </c>
      <c r="AK67" s="42" t="s">
        <v>151</v>
      </c>
      <c r="AL67" s="42">
        <v>5</v>
      </c>
      <c r="AM67" s="42" t="s">
        <v>145</v>
      </c>
      <c r="AN67" s="42" t="s">
        <v>145</v>
      </c>
      <c r="AO67" s="42">
        <v>1</v>
      </c>
      <c r="AP67" s="42" t="s">
        <v>151</v>
      </c>
      <c r="AQ67" s="42" t="s">
        <v>151</v>
      </c>
      <c r="AR67" s="42">
        <v>3</v>
      </c>
      <c r="AS67" s="42" t="s">
        <v>151</v>
      </c>
      <c r="AT67" s="42" t="s">
        <v>151</v>
      </c>
      <c r="AU67" s="42">
        <v>3</v>
      </c>
      <c r="AV67" s="42" t="s">
        <v>145</v>
      </c>
      <c r="AW67" s="42" t="s">
        <v>145</v>
      </c>
      <c r="AX67" s="42">
        <v>1</v>
      </c>
      <c r="AY67" s="40" t="s">
        <v>152</v>
      </c>
      <c r="AZ67" s="40" t="s">
        <v>153</v>
      </c>
      <c r="BA67" s="40" t="s">
        <v>153</v>
      </c>
      <c r="BB67" s="40" t="s">
        <v>152</v>
      </c>
      <c r="BC67" s="41">
        <v>11</v>
      </c>
      <c r="BD67" s="41">
        <v>10</v>
      </c>
      <c r="BE67" s="41">
        <v>3</v>
      </c>
      <c r="BF67" s="41">
        <v>9</v>
      </c>
      <c r="BG67" s="41">
        <v>10</v>
      </c>
      <c r="BH67" s="41">
        <v>5</v>
      </c>
      <c r="BI67" s="41">
        <v>11</v>
      </c>
      <c r="BJ67" s="41">
        <v>1</v>
      </c>
      <c r="BK67" s="41">
        <v>7</v>
      </c>
      <c r="BL67" s="41">
        <v>9</v>
      </c>
      <c r="BM67" s="41">
        <v>5</v>
      </c>
      <c r="BN67" s="40" t="s">
        <v>146</v>
      </c>
      <c r="BO67" s="40" t="s">
        <v>145</v>
      </c>
      <c r="BP67" s="40" t="s">
        <v>151</v>
      </c>
      <c r="BQ67" s="40" t="s">
        <v>151</v>
      </c>
      <c r="BR67" s="40" t="s">
        <v>154</v>
      </c>
      <c r="BS67" s="40" t="s">
        <v>149</v>
      </c>
      <c r="BT67" s="28"/>
      <c r="BU67" s="37"/>
      <c r="BV67" s="39"/>
      <c r="BW67" s="38"/>
      <c r="BX67" s="37"/>
    </row>
    <row r="68" spans="1:76" s="36" customFormat="1" ht="25.15" customHeight="1">
      <c r="A68" s="46" t="s">
        <v>337</v>
      </c>
      <c r="B68" s="39" t="s">
        <v>338</v>
      </c>
      <c r="C68" s="301"/>
      <c r="D68" s="45"/>
      <c r="E68" s="305"/>
      <c r="F68" s="38" t="s">
        <v>157</v>
      </c>
      <c r="G68" s="37" t="s">
        <v>158</v>
      </c>
      <c r="H68" s="37"/>
      <c r="I68" s="43" t="s">
        <v>140</v>
      </c>
      <c r="J68" s="44" t="s">
        <v>141</v>
      </c>
      <c r="K68" s="40" t="s">
        <v>143</v>
      </c>
      <c r="L68" s="40" t="s">
        <v>175</v>
      </c>
      <c r="M68" s="40" t="s">
        <v>144</v>
      </c>
      <c r="N68" s="40" t="s">
        <v>182</v>
      </c>
      <c r="O68" s="40" t="s">
        <v>151</v>
      </c>
      <c r="P68" s="40" t="s">
        <v>144</v>
      </c>
      <c r="Q68" s="40" t="s">
        <v>145</v>
      </c>
      <c r="R68" s="42" t="s">
        <v>151</v>
      </c>
      <c r="S68" s="42" t="s">
        <v>151</v>
      </c>
      <c r="T68" s="42">
        <v>3</v>
      </c>
      <c r="U68" s="42" t="s">
        <v>151</v>
      </c>
      <c r="V68" s="42" t="s">
        <v>151</v>
      </c>
      <c r="W68" s="42">
        <v>3</v>
      </c>
      <c r="X68" s="43" t="s">
        <v>147</v>
      </c>
      <c r="Y68" s="43" t="s">
        <v>147</v>
      </c>
      <c r="Z68" s="42">
        <v>3</v>
      </c>
      <c r="AA68" s="42" t="s">
        <v>151</v>
      </c>
      <c r="AB68" s="42" t="s">
        <v>151</v>
      </c>
      <c r="AC68" s="42">
        <v>3</v>
      </c>
      <c r="AD68" s="42" t="s">
        <v>147</v>
      </c>
      <c r="AE68" s="42" t="s">
        <v>147</v>
      </c>
      <c r="AF68" s="42">
        <v>3</v>
      </c>
      <c r="AG68" s="42" t="s">
        <v>151</v>
      </c>
      <c r="AH68" s="42" t="s">
        <v>151</v>
      </c>
      <c r="AI68" s="42">
        <v>3</v>
      </c>
      <c r="AJ68" s="42" t="s">
        <v>151</v>
      </c>
      <c r="AK68" s="42" t="s">
        <v>151</v>
      </c>
      <c r="AL68" s="42">
        <v>3</v>
      </c>
      <c r="AM68" s="42" t="s">
        <v>145</v>
      </c>
      <c r="AN68" s="42" t="s">
        <v>145</v>
      </c>
      <c r="AO68" s="42">
        <v>1</v>
      </c>
      <c r="AP68" s="42" t="s">
        <v>151</v>
      </c>
      <c r="AQ68" s="42" t="s">
        <v>151</v>
      </c>
      <c r="AR68" s="42">
        <v>3</v>
      </c>
      <c r="AS68" s="42" t="s">
        <v>151</v>
      </c>
      <c r="AT68" s="42" t="s">
        <v>151</v>
      </c>
      <c r="AU68" s="42">
        <v>3</v>
      </c>
      <c r="AV68" s="42" t="s">
        <v>145</v>
      </c>
      <c r="AW68" s="42" t="s">
        <v>145</v>
      </c>
      <c r="AX68" s="42">
        <v>1</v>
      </c>
      <c r="AY68" s="40" t="s">
        <v>151</v>
      </c>
      <c r="AZ68" s="40" t="s">
        <v>153</v>
      </c>
      <c r="BA68" s="40" t="s">
        <v>151</v>
      </c>
      <c r="BB68" s="40" t="s">
        <v>152</v>
      </c>
      <c r="BC68" s="41">
        <v>11</v>
      </c>
      <c r="BD68" s="41">
        <v>10</v>
      </c>
      <c r="BE68" s="41">
        <v>3</v>
      </c>
      <c r="BF68" s="41">
        <v>9</v>
      </c>
      <c r="BG68" s="41">
        <v>10</v>
      </c>
      <c r="BH68" s="41">
        <v>5</v>
      </c>
      <c r="BI68" s="41">
        <v>11</v>
      </c>
      <c r="BJ68" s="41">
        <v>1</v>
      </c>
      <c r="BK68" s="41">
        <v>8</v>
      </c>
      <c r="BL68" s="41">
        <v>9</v>
      </c>
      <c r="BM68" s="41">
        <v>5</v>
      </c>
      <c r="BN68" s="40" t="s">
        <v>146</v>
      </c>
      <c r="BO68" s="40" t="s">
        <v>145</v>
      </c>
      <c r="BP68" s="40" t="s">
        <v>151</v>
      </c>
      <c r="BQ68" s="40" t="s">
        <v>151</v>
      </c>
      <c r="BR68" s="40" t="s">
        <v>154</v>
      </c>
      <c r="BS68" s="40" t="s">
        <v>149</v>
      </c>
      <c r="BT68" s="28"/>
      <c r="BU68" s="37"/>
      <c r="BV68" s="39"/>
      <c r="BW68" s="38"/>
      <c r="BX68" s="37"/>
    </row>
    <row r="69" spans="1:76" s="36" customFormat="1" ht="25.15" customHeight="1">
      <c r="A69" s="46" t="s">
        <v>289</v>
      </c>
      <c r="B69" s="39" t="s">
        <v>290</v>
      </c>
      <c r="C69" s="301"/>
      <c r="D69" s="45"/>
      <c r="E69" s="305"/>
      <c r="F69" s="38" t="s">
        <v>157</v>
      </c>
      <c r="G69" s="37" t="s">
        <v>158</v>
      </c>
      <c r="H69" s="37"/>
      <c r="I69" s="43" t="s">
        <v>140</v>
      </c>
      <c r="J69" s="44" t="s">
        <v>141</v>
      </c>
      <c r="K69" s="40" t="s">
        <v>143</v>
      </c>
      <c r="L69" s="40" t="s">
        <v>175</v>
      </c>
      <c r="M69" s="40" t="s">
        <v>144</v>
      </c>
      <c r="N69" s="40" t="s">
        <v>182</v>
      </c>
      <c r="O69" s="40" t="s">
        <v>151</v>
      </c>
      <c r="P69" s="40" t="s">
        <v>144</v>
      </c>
      <c r="Q69" s="40" t="s">
        <v>145</v>
      </c>
      <c r="R69" s="42" t="s">
        <v>151</v>
      </c>
      <c r="S69" s="42" t="s">
        <v>151</v>
      </c>
      <c r="T69" s="42">
        <v>3</v>
      </c>
      <c r="U69" s="42" t="s">
        <v>151</v>
      </c>
      <c r="V69" s="42" t="s">
        <v>151</v>
      </c>
      <c r="W69" s="42">
        <v>3</v>
      </c>
      <c r="X69" s="43" t="s">
        <v>147</v>
      </c>
      <c r="Y69" s="43" t="s">
        <v>147</v>
      </c>
      <c r="Z69" s="42">
        <v>3</v>
      </c>
      <c r="AA69" s="42" t="s">
        <v>151</v>
      </c>
      <c r="AB69" s="42" t="s">
        <v>151</v>
      </c>
      <c r="AC69" s="42">
        <v>3</v>
      </c>
      <c r="AD69" s="42" t="s">
        <v>147</v>
      </c>
      <c r="AE69" s="42" t="s">
        <v>147</v>
      </c>
      <c r="AF69" s="42">
        <v>3</v>
      </c>
      <c r="AG69" s="42" t="s">
        <v>151</v>
      </c>
      <c r="AH69" s="42" t="s">
        <v>151</v>
      </c>
      <c r="AI69" s="42">
        <v>3</v>
      </c>
      <c r="AJ69" s="42" t="s">
        <v>151</v>
      </c>
      <c r="AK69" s="42" t="s">
        <v>151</v>
      </c>
      <c r="AL69" s="42">
        <v>3</v>
      </c>
      <c r="AM69" s="42" t="s">
        <v>145</v>
      </c>
      <c r="AN69" s="42" t="s">
        <v>145</v>
      </c>
      <c r="AO69" s="42">
        <v>1</v>
      </c>
      <c r="AP69" s="42" t="s">
        <v>151</v>
      </c>
      <c r="AQ69" s="42" t="s">
        <v>151</v>
      </c>
      <c r="AR69" s="42">
        <v>3</v>
      </c>
      <c r="AS69" s="42" t="s">
        <v>151</v>
      </c>
      <c r="AT69" s="42" t="s">
        <v>151</v>
      </c>
      <c r="AU69" s="42">
        <v>3</v>
      </c>
      <c r="AV69" s="42" t="s">
        <v>145</v>
      </c>
      <c r="AW69" s="42" t="s">
        <v>145</v>
      </c>
      <c r="AX69" s="42">
        <v>1</v>
      </c>
      <c r="AY69" s="40" t="s">
        <v>151</v>
      </c>
      <c r="AZ69" s="40" t="s">
        <v>153</v>
      </c>
      <c r="BA69" s="40" t="s">
        <v>151</v>
      </c>
      <c r="BB69" s="40" t="s">
        <v>152</v>
      </c>
      <c r="BC69" s="41">
        <v>11</v>
      </c>
      <c r="BD69" s="41">
        <v>10</v>
      </c>
      <c r="BE69" s="41">
        <v>3</v>
      </c>
      <c r="BF69" s="41">
        <v>9</v>
      </c>
      <c r="BG69" s="41">
        <v>10</v>
      </c>
      <c r="BH69" s="41">
        <v>5</v>
      </c>
      <c r="BI69" s="41">
        <v>11</v>
      </c>
      <c r="BJ69" s="41">
        <v>1</v>
      </c>
      <c r="BK69" s="41">
        <v>8</v>
      </c>
      <c r="BL69" s="41">
        <v>9</v>
      </c>
      <c r="BM69" s="41">
        <v>5</v>
      </c>
      <c r="BN69" s="40" t="s">
        <v>146</v>
      </c>
      <c r="BO69" s="40" t="s">
        <v>145</v>
      </c>
      <c r="BP69" s="40" t="s">
        <v>151</v>
      </c>
      <c r="BQ69" s="40" t="s">
        <v>151</v>
      </c>
      <c r="BR69" s="40" t="s">
        <v>154</v>
      </c>
      <c r="BS69" s="40" t="s">
        <v>149</v>
      </c>
      <c r="BT69" s="28"/>
      <c r="BU69" s="37"/>
      <c r="BV69" s="39"/>
      <c r="BW69" s="38"/>
      <c r="BX69" s="37"/>
    </row>
    <row r="70" spans="1:76" s="36" customFormat="1" ht="25.15" customHeight="1">
      <c r="A70" s="46" t="s">
        <v>343</v>
      </c>
      <c r="B70" s="39" t="s">
        <v>344</v>
      </c>
      <c r="C70" s="301" t="s">
        <v>135</v>
      </c>
      <c r="D70" s="45" t="s">
        <v>135</v>
      </c>
      <c r="E70" s="305"/>
      <c r="F70" s="38" t="s">
        <v>157</v>
      </c>
      <c r="G70" s="37" t="s">
        <v>158</v>
      </c>
      <c r="H70" s="37"/>
      <c r="I70" s="43" t="s">
        <v>140</v>
      </c>
      <c r="J70" s="44" t="s">
        <v>141</v>
      </c>
      <c r="K70" s="40" t="s">
        <v>182</v>
      </c>
      <c r="L70" s="40" t="s">
        <v>141</v>
      </c>
      <c r="M70" s="40" t="s">
        <v>144</v>
      </c>
      <c r="N70" s="40" t="s">
        <v>147</v>
      </c>
      <c r="O70" s="40" t="s">
        <v>153</v>
      </c>
      <c r="P70" s="40" t="s">
        <v>144</v>
      </c>
      <c r="Q70" s="40" t="s">
        <v>145</v>
      </c>
      <c r="R70" s="42" t="s">
        <v>154</v>
      </c>
      <c r="S70" s="42" t="s">
        <v>153</v>
      </c>
      <c r="T70" s="42">
        <v>8</v>
      </c>
      <c r="U70" s="42" t="s">
        <v>153</v>
      </c>
      <c r="V70" s="42" t="s">
        <v>153</v>
      </c>
      <c r="W70" s="42">
        <v>8</v>
      </c>
      <c r="X70" s="43" t="s">
        <v>151</v>
      </c>
      <c r="Y70" s="43" t="s">
        <v>151</v>
      </c>
      <c r="Z70" s="42">
        <v>3</v>
      </c>
      <c r="AA70" s="42" t="s">
        <v>153</v>
      </c>
      <c r="AB70" s="42" t="s">
        <v>151</v>
      </c>
      <c r="AC70" s="42">
        <v>5</v>
      </c>
      <c r="AD70" s="42" t="s">
        <v>147</v>
      </c>
      <c r="AE70" s="42" t="s">
        <v>147</v>
      </c>
      <c r="AF70" s="42">
        <v>3</v>
      </c>
      <c r="AG70" s="42" t="s">
        <v>153</v>
      </c>
      <c r="AH70" s="42" t="s">
        <v>151</v>
      </c>
      <c r="AI70" s="42">
        <v>5</v>
      </c>
      <c r="AJ70" s="42" t="s">
        <v>151</v>
      </c>
      <c r="AK70" s="42" t="s">
        <v>151</v>
      </c>
      <c r="AL70" s="42">
        <v>3</v>
      </c>
      <c r="AM70" s="42" t="s">
        <v>145</v>
      </c>
      <c r="AN70" s="42" t="s">
        <v>145</v>
      </c>
      <c r="AO70" s="42">
        <v>1</v>
      </c>
      <c r="AP70" s="42" t="s">
        <v>151</v>
      </c>
      <c r="AQ70" s="42" t="s">
        <v>151</v>
      </c>
      <c r="AR70" s="42">
        <v>3</v>
      </c>
      <c r="AS70" s="42" t="s">
        <v>153</v>
      </c>
      <c r="AT70" s="42" t="s">
        <v>153</v>
      </c>
      <c r="AU70" s="42">
        <v>8</v>
      </c>
      <c r="AV70" s="42" t="s">
        <v>145</v>
      </c>
      <c r="AW70" s="42" t="s">
        <v>145</v>
      </c>
      <c r="AX70" s="42">
        <v>1</v>
      </c>
      <c r="AY70" s="40" t="s">
        <v>152</v>
      </c>
      <c r="AZ70" s="40" t="s">
        <v>153</v>
      </c>
      <c r="BA70" s="40" t="s">
        <v>153</v>
      </c>
      <c r="BB70" s="40" t="s">
        <v>152</v>
      </c>
      <c r="BC70" s="41">
        <v>11</v>
      </c>
      <c r="BD70" s="41">
        <v>10</v>
      </c>
      <c r="BE70" s="41">
        <v>7</v>
      </c>
      <c r="BF70" s="41">
        <v>9</v>
      </c>
      <c r="BG70" s="41">
        <v>10</v>
      </c>
      <c r="BH70" s="41">
        <v>5</v>
      </c>
      <c r="BI70" s="41">
        <v>11</v>
      </c>
      <c r="BJ70" s="41">
        <v>1</v>
      </c>
      <c r="BK70" s="41">
        <v>6</v>
      </c>
      <c r="BL70" s="41">
        <v>9</v>
      </c>
      <c r="BM70" s="41">
        <v>5</v>
      </c>
      <c r="BN70" s="40" t="s">
        <v>146</v>
      </c>
      <c r="BO70" s="40" t="s">
        <v>145</v>
      </c>
      <c r="BP70" s="40" t="s">
        <v>151</v>
      </c>
      <c r="BQ70" s="40" t="s">
        <v>151</v>
      </c>
      <c r="BR70" s="40" t="s">
        <v>154</v>
      </c>
      <c r="BS70" s="40" t="s">
        <v>149</v>
      </c>
      <c r="BT70" s="28"/>
      <c r="BU70" s="37"/>
      <c r="BV70" s="39"/>
      <c r="BW70" s="38"/>
      <c r="BX70" s="37"/>
    </row>
    <row r="71" spans="1:76" s="36" customFormat="1" ht="25.15" customHeight="1">
      <c r="A71" s="46" t="s">
        <v>345</v>
      </c>
      <c r="B71" s="39" t="s">
        <v>346</v>
      </c>
      <c r="C71" s="301"/>
      <c r="D71" s="45" t="s">
        <v>135</v>
      </c>
      <c r="E71" s="305"/>
      <c r="F71" s="38" t="s">
        <v>157</v>
      </c>
      <c r="G71" s="37" t="s">
        <v>158</v>
      </c>
      <c r="H71" s="37"/>
      <c r="I71" s="43" t="s">
        <v>140</v>
      </c>
      <c r="J71" s="44" t="s">
        <v>141</v>
      </c>
      <c r="K71" s="40" t="s">
        <v>143</v>
      </c>
      <c r="L71" s="40" t="s">
        <v>141</v>
      </c>
      <c r="M71" s="40" t="s">
        <v>144</v>
      </c>
      <c r="N71" s="40" t="s">
        <v>141</v>
      </c>
      <c r="O71" s="40" t="s">
        <v>147</v>
      </c>
      <c r="P71" s="40" t="s">
        <v>144</v>
      </c>
      <c r="Q71" s="40" t="s">
        <v>145</v>
      </c>
      <c r="R71" s="42" t="s">
        <v>153</v>
      </c>
      <c r="S71" s="42" t="s">
        <v>151</v>
      </c>
      <c r="T71" s="42">
        <v>5</v>
      </c>
      <c r="U71" s="42" t="s">
        <v>153</v>
      </c>
      <c r="V71" s="42" t="s">
        <v>151</v>
      </c>
      <c r="W71" s="42">
        <v>5</v>
      </c>
      <c r="X71" s="43" t="s">
        <v>147</v>
      </c>
      <c r="Y71" s="43" t="s">
        <v>151</v>
      </c>
      <c r="Z71" s="42">
        <v>3</v>
      </c>
      <c r="AA71" s="42" t="s">
        <v>153</v>
      </c>
      <c r="AB71" s="42" t="s">
        <v>151</v>
      </c>
      <c r="AC71" s="42">
        <v>5</v>
      </c>
      <c r="AD71" s="42" t="s">
        <v>147</v>
      </c>
      <c r="AE71" s="42" t="s">
        <v>147</v>
      </c>
      <c r="AF71" s="42">
        <v>3</v>
      </c>
      <c r="AG71" s="42" t="s">
        <v>153</v>
      </c>
      <c r="AH71" s="42" t="s">
        <v>151</v>
      </c>
      <c r="AI71" s="42">
        <v>5</v>
      </c>
      <c r="AJ71" s="42" t="s">
        <v>153</v>
      </c>
      <c r="AK71" s="42" t="s">
        <v>151</v>
      </c>
      <c r="AL71" s="42">
        <v>5</v>
      </c>
      <c r="AM71" s="42" t="s">
        <v>145</v>
      </c>
      <c r="AN71" s="42" t="s">
        <v>145</v>
      </c>
      <c r="AO71" s="42">
        <v>1</v>
      </c>
      <c r="AP71" s="42" t="s">
        <v>151</v>
      </c>
      <c r="AQ71" s="42" t="s">
        <v>151</v>
      </c>
      <c r="AR71" s="42">
        <v>3</v>
      </c>
      <c r="AS71" s="42" t="s">
        <v>151</v>
      </c>
      <c r="AT71" s="42" t="s">
        <v>151</v>
      </c>
      <c r="AU71" s="42">
        <v>3</v>
      </c>
      <c r="AV71" s="42" t="s">
        <v>145</v>
      </c>
      <c r="AW71" s="42" t="s">
        <v>145</v>
      </c>
      <c r="AX71" s="42">
        <v>1</v>
      </c>
      <c r="AY71" s="40" t="s">
        <v>159</v>
      </c>
      <c r="AZ71" s="40" t="s">
        <v>153</v>
      </c>
      <c r="BA71" s="40" t="s">
        <v>151</v>
      </c>
      <c r="BB71" s="40" t="s">
        <v>152</v>
      </c>
      <c r="BC71" s="41">
        <v>11</v>
      </c>
      <c r="BD71" s="41">
        <v>10</v>
      </c>
      <c r="BE71" s="41">
        <v>5</v>
      </c>
      <c r="BF71" s="41">
        <v>8</v>
      </c>
      <c r="BG71" s="41">
        <v>9</v>
      </c>
      <c r="BH71" s="41">
        <v>10</v>
      </c>
      <c r="BI71" s="41">
        <v>11</v>
      </c>
      <c r="BJ71" s="41">
        <v>1</v>
      </c>
      <c r="BK71" s="41">
        <v>6</v>
      </c>
      <c r="BL71" s="41">
        <v>4</v>
      </c>
      <c r="BM71" s="41">
        <v>5</v>
      </c>
      <c r="BN71" s="40" t="s">
        <v>146</v>
      </c>
      <c r="BO71" s="40" t="s">
        <v>145</v>
      </c>
      <c r="BP71" s="40" t="s">
        <v>151</v>
      </c>
      <c r="BQ71" s="40" t="s">
        <v>151</v>
      </c>
      <c r="BR71" s="40" t="s">
        <v>154</v>
      </c>
      <c r="BS71" s="40" t="s">
        <v>149</v>
      </c>
      <c r="BT71" s="28"/>
      <c r="BU71" s="37"/>
      <c r="BV71" s="39"/>
      <c r="BW71" s="38"/>
      <c r="BX71" s="37"/>
    </row>
    <row r="72" spans="1:76" s="36" customFormat="1" ht="25.15" customHeight="1">
      <c r="A72" s="46" t="s">
        <v>313</v>
      </c>
      <c r="B72" s="39" t="s">
        <v>314</v>
      </c>
      <c r="C72" s="301" t="s">
        <v>135</v>
      </c>
      <c r="D72" s="45"/>
      <c r="E72" s="305"/>
      <c r="F72" s="38" t="s">
        <v>157</v>
      </c>
      <c r="G72" s="37" t="s">
        <v>158</v>
      </c>
      <c r="H72" s="37"/>
      <c r="I72" s="43" t="s">
        <v>140</v>
      </c>
      <c r="J72" s="44" t="s">
        <v>141</v>
      </c>
      <c r="K72" s="40" t="s">
        <v>182</v>
      </c>
      <c r="L72" s="40" t="s">
        <v>146</v>
      </c>
      <c r="M72" s="40" t="s">
        <v>144</v>
      </c>
      <c r="N72" s="40" t="s">
        <v>145</v>
      </c>
      <c r="O72" s="40" t="s">
        <v>153</v>
      </c>
      <c r="P72" s="40" t="s">
        <v>144</v>
      </c>
      <c r="Q72" s="40" t="s">
        <v>145</v>
      </c>
      <c r="R72" s="42" t="s">
        <v>151</v>
      </c>
      <c r="S72" s="42" t="s">
        <v>151</v>
      </c>
      <c r="T72" s="42">
        <v>3</v>
      </c>
      <c r="U72" s="42" t="s">
        <v>151</v>
      </c>
      <c r="V72" s="42" t="s">
        <v>151</v>
      </c>
      <c r="W72" s="42">
        <v>3</v>
      </c>
      <c r="X72" s="43" t="s">
        <v>147</v>
      </c>
      <c r="Y72" s="43" t="s">
        <v>147</v>
      </c>
      <c r="Z72" s="42">
        <v>3</v>
      </c>
      <c r="AA72" s="42" t="s">
        <v>151</v>
      </c>
      <c r="AB72" s="42" t="s">
        <v>151</v>
      </c>
      <c r="AC72" s="42">
        <v>3</v>
      </c>
      <c r="AD72" s="42" t="s">
        <v>147</v>
      </c>
      <c r="AE72" s="42" t="s">
        <v>147</v>
      </c>
      <c r="AF72" s="42">
        <v>3</v>
      </c>
      <c r="AG72" s="42" t="s">
        <v>151</v>
      </c>
      <c r="AH72" s="42" t="s">
        <v>151</v>
      </c>
      <c r="AI72" s="42">
        <v>3</v>
      </c>
      <c r="AJ72" s="42" t="s">
        <v>151</v>
      </c>
      <c r="AK72" s="42" t="s">
        <v>151</v>
      </c>
      <c r="AL72" s="42">
        <v>3</v>
      </c>
      <c r="AM72" s="42" t="s">
        <v>145</v>
      </c>
      <c r="AN72" s="42" t="s">
        <v>145</v>
      </c>
      <c r="AO72" s="42">
        <v>1</v>
      </c>
      <c r="AP72" s="42" t="s">
        <v>151</v>
      </c>
      <c r="AQ72" s="42" t="s">
        <v>151</v>
      </c>
      <c r="AR72" s="42">
        <v>3</v>
      </c>
      <c r="AS72" s="42" t="s">
        <v>151</v>
      </c>
      <c r="AT72" s="42" t="s">
        <v>151</v>
      </c>
      <c r="AU72" s="42">
        <v>3</v>
      </c>
      <c r="AV72" s="42" t="s">
        <v>145</v>
      </c>
      <c r="AW72" s="42" t="s">
        <v>145</v>
      </c>
      <c r="AX72" s="42">
        <v>1</v>
      </c>
      <c r="AY72" s="40" t="s">
        <v>151</v>
      </c>
      <c r="AZ72" s="40" t="s">
        <v>153</v>
      </c>
      <c r="BA72" s="40" t="s">
        <v>151</v>
      </c>
      <c r="BB72" s="40" t="s">
        <v>152</v>
      </c>
      <c r="BC72" s="41">
        <v>11</v>
      </c>
      <c r="BD72" s="41">
        <v>10</v>
      </c>
      <c r="BE72" s="41">
        <v>3</v>
      </c>
      <c r="BF72" s="41">
        <v>9</v>
      </c>
      <c r="BG72" s="41">
        <v>10</v>
      </c>
      <c r="BH72" s="41">
        <v>5</v>
      </c>
      <c r="BI72" s="41">
        <v>11</v>
      </c>
      <c r="BJ72" s="41">
        <v>1</v>
      </c>
      <c r="BK72" s="41">
        <v>8</v>
      </c>
      <c r="BL72" s="41">
        <v>9</v>
      </c>
      <c r="BM72" s="41">
        <v>5</v>
      </c>
      <c r="BN72" s="40" t="s">
        <v>146</v>
      </c>
      <c r="BO72" s="40" t="s">
        <v>145</v>
      </c>
      <c r="BP72" s="40" t="s">
        <v>151</v>
      </c>
      <c r="BQ72" s="40" t="s">
        <v>151</v>
      </c>
      <c r="BR72" s="40" t="s">
        <v>154</v>
      </c>
      <c r="BS72" s="40" t="s">
        <v>149</v>
      </c>
      <c r="BT72" s="28"/>
      <c r="BU72" s="37"/>
      <c r="BV72" s="39"/>
      <c r="BW72" s="38"/>
      <c r="BX72" s="37"/>
    </row>
    <row r="73" spans="1:76" s="36" customFormat="1" ht="25.15" customHeight="1">
      <c r="A73" s="46" t="s">
        <v>329</v>
      </c>
      <c r="B73" s="39" t="s">
        <v>330</v>
      </c>
      <c r="C73" s="301" t="s">
        <v>135</v>
      </c>
      <c r="D73" s="45" t="s">
        <v>135</v>
      </c>
      <c r="E73" s="305"/>
      <c r="F73" s="38" t="s">
        <v>157</v>
      </c>
      <c r="G73" s="37" t="s">
        <v>158</v>
      </c>
      <c r="H73" s="37"/>
      <c r="I73" s="43" t="s">
        <v>140</v>
      </c>
      <c r="J73" s="44" t="s">
        <v>141</v>
      </c>
      <c r="K73" s="40" t="s">
        <v>182</v>
      </c>
      <c r="L73" s="40" t="s">
        <v>175</v>
      </c>
      <c r="M73" s="40" t="s">
        <v>144</v>
      </c>
      <c r="N73" s="40" t="s">
        <v>145</v>
      </c>
      <c r="O73" s="40" t="s">
        <v>151</v>
      </c>
      <c r="P73" s="40" t="s">
        <v>144</v>
      </c>
      <c r="Q73" s="40" t="s">
        <v>145</v>
      </c>
      <c r="R73" s="42" t="s">
        <v>151</v>
      </c>
      <c r="S73" s="42" t="s">
        <v>151</v>
      </c>
      <c r="T73" s="42">
        <v>3</v>
      </c>
      <c r="U73" s="42" t="s">
        <v>151</v>
      </c>
      <c r="V73" s="42" t="s">
        <v>151</v>
      </c>
      <c r="W73" s="42">
        <v>3</v>
      </c>
      <c r="X73" s="43" t="s">
        <v>147</v>
      </c>
      <c r="Y73" s="43" t="s">
        <v>147</v>
      </c>
      <c r="Z73" s="42">
        <v>3</v>
      </c>
      <c r="AA73" s="42" t="s">
        <v>151</v>
      </c>
      <c r="AB73" s="42" t="s">
        <v>151</v>
      </c>
      <c r="AC73" s="42">
        <v>3</v>
      </c>
      <c r="AD73" s="42" t="s">
        <v>147</v>
      </c>
      <c r="AE73" s="42" t="s">
        <v>147</v>
      </c>
      <c r="AF73" s="42">
        <v>3</v>
      </c>
      <c r="AG73" s="42" t="s">
        <v>151</v>
      </c>
      <c r="AH73" s="42" t="s">
        <v>151</v>
      </c>
      <c r="AI73" s="42">
        <v>3</v>
      </c>
      <c r="AJ73" s="42" t="s">
        <v>151</v>
      </c>
      <c r="AK73" s="42" t="s">
        <v>151</v>
      </c>
      <c r="AL73" s="42">
        <v>3</v>
      </c>
      <c r="AM73" s="42" t="s">
        <v>145</v>
      </c>
      <c r="AN73" s="42" t="s">
        <v>145</v>
      </c>
      <c r="AO73" s="42">
        <v>1</v>
      </c>
      <c r="AP73" s="42" t="s">
        <v>151</v>
      </c>
      <c r="AQ73" s="42" t="s">
        <v>151</v>
      </c>
      <c r="AR73" s="42">
        <v>3</v>
      </c>
      <c r="AS73" s="42" t="s">
        <v>151</v>
      </c>
      <c r="AT73" s="42" t="s">
        <v>151</v>
      </c>
      <c r="AU73" s="42">
        <v>3</v>
      </c>
      <c r="AV73" s="42" t="s">
        <v>145</v>
      </c>
      <c r="AW73" s="42" t="s">
        <v>145</v>
      </c>
      <c r="AX73" s="42">
        <v>1</v>
      </c>
      <c r="AY73" s="40" t="s">
        <v>159</v>
      </c>
      <c r="AZ73" s="40" t="s">
        <v>153</v>
      </c>
      <c r="BA73" s="40" t="s">
        <v>151</v>
      </c>
      <c r="BB73" s="40" t="s">
        <v>152</v>
      </c>
      <c r="BC73" s="41">
        <v>11</v>
      </c>
      <c r="BD73" s="41">
        <v>10</v>
      </c>
      <c r="BE73" s="41">
        <v>3</v>
      </c>
      <c r="BF73" s="41">
        <v>9</v>
      </c>
      <c r="BG73" s="41">
        <v>10</v>
      </c>
      <c r="BH73" s="41">
        <v>5</v>
      </c>
      <c r="BI73" s="41">
        <v>11</v>
      </c>
      <c r="BJ73" s="41">
        <v>1</v>
      </c>
      <c r="BK73" s="41">
        <v>8</v>
      </c>
      <c r="BL73" s="41">
        <v>9</v>
      </c>
      <c r="BM73" s="41">
        <v>5</v>
      </c>
      <c r="BN73" s="40" t="s">
        <v>146</v>
      </c>
      <c r="BO73" s="40" t="s">
        <v>145</v>
      </c>
      <c r="BP73" s="40" t="s">
        <v>151</v>
      </c>
      <c r="BQ73" s="40" t="s">
        <v>151</v>
      </c>
      <c r="BR73" s="40" t="s">
        <v>154</v>
      </c>
      <c r="BS73" s="40" t="s">
        <v>149</v>
      </c>
      <c r="BT73" s="28"/>
      <c r="BU73" s="37"/>
      <c r="BV73" s="39"/>
      <c r="BW73" s="38"/>
      <c r="BX73" s="37"/>
    </row>
    <row r="74" spans="1:76" s="36" customFormat="1" ht="25.15" customHeight="1">
      <c r="A74" s="46" t="s">
        <v>351</v>
      </c>
      <c r="B74" s="39" t="s">
        <v>352</v>
      </c>
      <c r="C74" s="301" t="s">
        <v>135</v>
      </c>
      <c r="D74" s="45" t="s">
        <v>135</v>
      </c>
      <c r="E74" s="305" t="s">
        <v>135</v>
      </c>
      <c r="F74" s="38" t="s">
        <v>157</v>
      </c>
      <c r="G74" s="37" t="s">
        <v>158</v>
      </c>
      <c r="H74" s="37"/>
      <c r="I74" s="43" t="s">
        <v>140</v>
      </c>
      <c r="J74" s="44" t="s">
        <v>145</v>
      </c>
      <c r="K74" s="40" t="s">
        <v>182</v>
      </c>
      <c r="L74" s="40" t="s">
        <v>175</v>
      </c>
      <c r="M74" s="40" t="s">
        <v>141</v>
      </c>
      <c r="N74" s="40" t="s">
        <v>151</v>
      </c>
      <c r="O74" s="40" t="s">
        <v>153</v>
      </c>
      <c r="P74" s="40" t="s">
        <v>141</v>
      </c>
      <c r="Q74" s="40" t="s">
        <v>153</v>
      </c>
      <c r="R74" s="42" t="s">
        <v>153</v>
      </c>
      <c r="S74" s="42" t="s">
        <v>153</v>
      </c>
      <c r="T74" s="42">
        <v>8</v>
      </c>
      <c r="U74" s="42" t="s">
        <v>153</v>
      </c>
      <c r="V74" s="42" t="s">
        <v>153</v>
      </c>
      <c r="W74" s="42">
        <v>8</v>
      </c>
      <c r="X74" s="43" t="s">
        <v>151</v>
      </c>
      <c r="Y74" s="43" t="s">
        <v>151</v>
      </c>
      <c r="Z74" s="42">
        <v>3</v>
      </c>
      <c r="AA74" s="42" t="s">
        <v>151</v>
      </c>
      <c r="AB74" s="42" t="s">
        <v>151</v>
      </c>
      <c r="AC74" s="42">
        <v>3</v>
      </c>
      <c r="AD74" s="42" t="s">
        <v>147</v>
      </c>
      <c r="AE74" s="42" t="s">
        <v>147</v>
      </c>
      <c r="AF74" s="42">
        <v>3</v>
      </c>
      <c r="AG74" s="42" t="s">
        <v>151</v>
      </c>
      <c r="AH74" s="42" t="s">
        <v>151</v>
      </c>
      <c r="AI74" s="42">
        <v>3</v>
      </c>
      <c r="AJ74" s="42" t="s">
        <v>151</v>
      </c>
      <c r="AK74" s="42" t="s">
        <v>151</v>
      </c>
      <c r="AL74" s="42">
        <v>3</v>
      </c>
      <c r="AM74" s="42" t="s">
        <v>145</v>
      </c>
      <c r="AN74" s="42" t="s">
        <v>145</v>
      </c>
      <c r="AO74" s="42">
        <v>1</v>
      </c>
      <c r="AP74" s="42" t="s">
        <v>151</v>
      </c>
      <c r="AQ74" s="42" t="s">
        <v>151</v>
      </c>
      <c r="AR74" s="42">
        <v>3</v>
      </c>
      <c r="AS74" s="42" t="s">
        <v>151</v>
      </c>
      <c r="AT74" s="42" t="s">
        <v>151</v>
      </c>
      <c r="AU74" s="42">
        <v>3</v>
      </c>
      <c r="AV74" s="42" t="s">
        <v>145</v>
      </c>
      <c r="AW74" s="42" t="s">
        <v>145</v>
      </c>
      <c r="AX74" s="42">
        <v>1</v>
      </c>
      <c r="AY74" s="40" t="s">
        <v>153</v>
      </c>
      <c r="AZ74" s="40" t="s">
        <v>151</v>
      </c>
      <c r="BA74" s="40" t="s">
        <v>153</v>
      </c>
      <c r="BB74" s="40" t="s">
        <v>152</v>
      </c>
      <c r="BC74" s="41">
        <v>11</v>
      </c>
      <c r="BD74" s="41">
        <v>10</v>
      </c>
      <c r="BE74" s="41">
        <v>3</v>
      </c>
      <c r="BF74" s="41">
        <v>9</v>
      </c>
      <c r="BG74" s="41">
        <v>10</v>
      </c>
      <c r="BH74" s="41">
        <v>7</v>
      </c>
      <c r="BI74" s="41">
        <v>11</v>
      </c>
      <c r="BJ74" s="41">
        <v>1</v>
      </c>
      <c r="BK74" s="41">
        <v>6</v>
      </c>
      <c r="BL74" s="41">
        <v>9</v>
      </c>
      <c r="BM74" s="41">
        <v>5</v>
      </c>
      <c r="BN74" s="40" t="s">
        <v>146</v>
      </c>
      <c r="BO74" s="40" t="s">
        <v>145</v>
      </c>
      <c r="BP74" s="40" t="s">
        <v>151</v>
      </c>
      <c r="BQ74" s="40" t="s">
        <v>151</v>
      </c>
      <c r="BR74" s="40" t="s">
        <v>154</v>
      </c>
      <c r="BS74" s="40" t="s">
        <v>170</v>
      </c>
      <c r="BT74" s="28"/>
      <c r="BU74" s="37"/>
      <c r="BV74" s="39"/>
      <c r="BW74" s="38"/>
      <c r="BX74" s="37"/>
    </row>
    <row r="75" spans="1:76" s="36" customFormat="1" ht="25.15" customHeight="1">
      <c r="A75" s="46" t="s">
        <v>370</v>
      </c>
      <c r="B75" s="39" t="s">
        <v>371</v>
      </c>
      <c r="C75" s="301" t="s">
        <v>135</v>
      </c>
      <c r="D75" s="45" t="s">
        <v>135</v>
      </c>
      <c r="E75" s="305" t="s">
        <v>135</v>
      </c>
      <c r="F75" s="38" t="s">
        <v>157</v>
      </c>
      <c r="G75" s="37" t="s">
        <v>158</v>
      </c>
      <c r="H75" s="37"/>
      <c r="I75" s="43" t="s">
        <v>140</v>
      </c>
      <c r="J75" s="44" t="s">
        <v>151</v>
      </c>
      <c r="K75" s="40" t="s">
        <v>182</v>
      </c>
      <c r="L75" s="40" t="s">
        <v>141</v>
      </c>
      <c r="M75" s="40" t="s">
        <v>144</v>
      </c>
      <c r="N75" s="40" t="s">
        <v>147</v>
      </c>
      <c r="O75" s="40" t="s">
        <v>153</v>
      </c>
      <c r="P75" s="40" t="s">
        <v>144</v>
      </c>
      <c r="Q75" s="40" t="s">
        <v>153</v>
      </c>
      <c r="R75" s="42" t="s">
        <v>154</v>
      </c>
      <c r="S75" s="42" t="s">
        <v>153</v>
      </c>
      <c r="T75" s="42">
        <v>8</v>
      </c>
      <c r="U75" s="42" t="s">
        <v>153</v>
      </c>
      <c r="V75" s="42" t="s">
        <v>153</v>
      </c>
      <c r="W75" s="42">
        <v>8</v>
      </c>
      <c r="X75" s="43" t="s">
        <v>153</v>
      </c>
      <c r="Y75" s="43" t="s">
        <v>153</v>
      </c>
      <c r="Z75" s="42">
        <v>8</v>
      </c>
      <c r="AA75" s="42" t="s">
        <v>153</v>
      </c>
      <c r="AB75" s="42" t="s">
        <v>151</v>
      </c>
      <c r="AC75" s="42">
        <v>5</v>
      </c>
      <c r="AD75" s="42" t="s">
        <v>147</v>
      </c>
      <c r="AE75" s="42" t="s">
        <v>147</v>
      </c>
      <c r="AF75" s="42">
        <v>3</v>
      </c>
      <c r="AG75" s="42" t="s">
        <v>153</v>
      </c>
      <c r="AH75" s="42" t="s">
        <v>151</v>
      </c>
      <c r="AI75" s="42">
        <v>5</v>
      </c>
      <c r="AJ75" s="42" t="s">
        <v>151</v>
      </c>
      <c r="AK75" s="42" t="s">
        <v>151</v>
      </c>
      <c r="AL75" s="42">
        <v>3</v>
      </c>
      <c r="AM75" s="42" t="s">
        <v>145</v>
      </c>
      <c r="AN75" s="42" t="s">
        <v>145</v>
      </c>
      <c r="AO75" s="42">
        <v>1</v>
      </c>
      <c r="AP75" s="42" t="s">
        <v>151</v>
      </c>
      <c r="AQ75" s="42" t="s">
        <v>151</v>
      </c>
      <c r="AR75" s="42">
        <v>3</v>
      </c>
      <c r="AS75" s="42" t="s">
        <v>153</v>
      </c>
      <c r="AT75" s="42" t="s">
        <v>153</v>
      </c>
      <c r="AU75" s="42">
        <v>8</v>
      </c>
      <c r="AV75" s="42" t="s">
        <v>145</v>
      </c>
      <c r="AW75" s="42" t="s">
        <v>145</v>
      </c>
      <c r="AX75" s="42">
        <v>1</v>
      </c>
      <c r="AY75" s="40" t="s">
        <v>154</v>
      </c>
      <c r="AZ75" s="40" t="s">
        <v>159</v>
      </c>
      <c r="BA75" s="40" t="s">
        <v>153</v>
      </c>
      <c r="BB75" s="40" t="s">
        <v>152</v>
      </c>
      <c r="BC75" s="41">
        <v>11</v>
      </c>
      <c r="BD75" s="41">
        <v>10</v>
      </c>
      <c r="BE75" s="41">
        <v>7</v>
      </c>
      <c r="BF75" s="41">
        <v>9</v>
      </c>
      <c r="BG75" s="41">
        <v>9</v>
      </c>
      <c r="BH75" s="41">
        <v>5</v>
      </c>
      <c r="BI75" s="41">
        <v>11</v>
      </c>
      <c r="BJ75" s="41">
        <v>1</v>
      </c>
      <c r="BK75" s="41">
        <v>6</v>
      </c>
      <c r="BL75" s="41">
        <v>10</v>
      </c>
      <c r="BM75" s="41">
        <v>5</v>
      </c>
      <c r="BN75" s="40" t="s">
        <v>146</v>
      </c>
      <c r="BO75" s="40" t="s">
        <v>145</v>
      </c>
      <c r="BP75" s="40" t="s">
        <v>151</v>
      </c>
      <c r="BQ75" s="40" t="s">
        <v>151</v>
      </c>
      <c r="BR75" s="40" t="s">
        <v>154</v>
      </c>
      <c r="BS75" s="40" t="s">
        <v>148</v>
      </c>
      <c r="BT75" s="28"/>
      <c r="BU75" s="37"/>
      <c r="BV75" s="39"/>
      <c r="BW75" s="38"/>
      <c r="BX75" s="37"/>
    </row>
    <row r="76" spans="1:76" s="36" customFormat="1" ht="25.15" customHeight="1">
      <c r="A76" s="46" t="s">
        <v>372</v>
      </c>
      <c r="B76" s="39" t="s">
        <v>373</v>
      </c>
      <c r="C76" s="301" t="s">
        <v>135</v>
      </c>
      <c r="D76" s="45" t="s">
        <v>135</v>
      </c>
      <c r="E76" s="305" t="s">
        <v>135</v>
      </c>
      <c r="F76" s="38" t="s">
        <v>157</v>
      </c>
      <c r="G76" s="37" t="s">
        <v>158</v>
      </c>
      <c r="H76" s="37"/>
      <c r="I76" s="43" t="s">
        <v>140</v>
      </c>
      <c r="J76" s="44" t="s">
        <v>145</v>
      </c>
      <c r="K76" s="40" t="s">
        <v>175</v>
      </c>
      <c r="L76" s="40" t="s">
        <v>146</v>
      </c>
      <c r="M76" s="40" t="s">
        <v>141</v>
      </c>
      <c r="N76" s="40" t="s">
        <v>147</v>
      </c>
      <c r="O76" s="40" t="s">
        <v>151</v>
      </c>
      <c r="P76" s="40" t="s">
        <v>141</v>
      </c>
      <c r="Q76" s="40" t="s">
        <v>153</v>
      </c>
      <c r="R76" s="42" t="s">
        <v>151</v>
      </c>
      <c r="S76" s="42" t="s">
        <v>151</v>
      </c>
      <c r="T76" s="42">
        <v>3</v>
      </c>
      <c r="U76" s="42" t="s">
        <v>153</v>
      </c>
      <c r="V76" s="42" t="s">
        <v>151</v>
      </c>
      <c r="W76" s="42">
        <v>5</v>
      </c>
      <c r="X76" s="43" t="s">
        <v>147</v>
      </c>
      <c r="Y76" s="43" t="s">
        <v>147</v>
      </c>
      <c r="Z76" s="42">
        <v>3</v>
      </c>
      <c r="AA76" s="42" t="s">
        <v>151</v>
      </c>
      <c r="AB76" s="42" t="s">
        <v>151</v>
      </c>
      <c r="AC76" s="42">
        <v>3</v>
      </c>
      <c r="AD76" s="42" t="s">
        <v>147</v>
      </c>
      <c r="AE76" s="42" t="s">
        <v>147</v>
      </c>
      <c r="AF76" s="42">
        <v>3</v>
      </c>
      <c r="AG76" s="42" t="s">
        <v>153</v>
      </c>
      <c r="AH76" s="42" t="s">
        <v>151</v>
      </c>
      <c r="AI76" s="42">
        <v>5</v>
      </c>
      <c r="AJ76" s="42" t="s">
        <v>151</v>
      </c>
      <c r="AK76" s="42" t="s">
        <v>151</v>
      </c>
      <c r="AL76" s="42">
        <v>3</v>
      </c>
      <c r="AM76" s="42" t="s">
        <v>145</v>
      </c>
      <c r="AN76" s="42" t="s">
        <v>145</v>
      </c>
      <c r="AO76" s="42">
        <v>1</v>
      </c>
      <c r="AP76" s="42" t="s">
        <v>153</v>
      </c>
      <c r="AQ76" s="42" t="s">
        <v>151</v>
      </c>
      <c r="AR76" s="42">
        <v>5</v>
      </c>
      <c r="AS76" s="42" t="s">
        <v>154</v>
      </c>
      <c r="AT76" s="42" t="s">
        <v>153</v>
      </c>
      <c r="AU76" s="42">
        <v>8</v>
      </c>
      <c r="AV76" s="42" t="s">
        <v>145</v>
      </c>
      <c r="AW76" s="42" t="s">
        <v>145</v>
      </c>
      <c r="AX76" s="42">
        <v>1</v>
      </c>
      <c r="AY76" s="40" t="s">
        <v>153</v>
      </c>
      <c r="AZ76" s="40" t="s">
        <v>151</v>
      </c>
      <c r="BA76" s="40" t="s">
        <v>159</v>
      </c>
      <c r="BB76" s="40" t="s">
        <v>152</v>
      </c>
      <c r="BC76" s="41">
        <v>10</v>
      </c>
      <c r="BD76" s="41">
        <v>9</v>
      </c>
      <c r="BE76" s="41">
        <v>3</v>
      </c>
      <c r="BF76" s="41">
        <v>7</v>
      </c>
      <c r="BG76" s="41">
        <v>9</v>
      </c>
      <c r="BH76" s="41">
        <v>6</v>
      </c>
      <c r="BI76" s="41">
        <v>11</v>
      </c>
      <c r="BJ76" s="41">
        <v>1</v>
      </c>
      <c r="BK76" s="41">
        <v>8</v>
      </c>
      <c r="BL76" s="41">
        <v>10</v>
      </c>
      <c r="BM76" s="41">
        <v>5</v>
      </c>
      <c r="BN76" s="40" t="s">
        <v>146</v>
      </c>
      <c r="BO76" s="40" t="s">
        <v>145</v>
      </c>
      <c r="BP76" s="40" t="s">
        <v>151</v>
      </c>
      <c r="BQ76" s="40" t="s">
        <v>151</v>
      </c>
      <c r="BR76" s="40" t="s">
        <v>154</v>
      </c>
      <c r="BS76" s="40" t="s">
        <v>148</v>
      </c>
      <c r="BT76" s="28"/>
      <c r="BU76" s="37"/>
      <c r="BV76" s="39"/>
      <c r="BW76" s="38"/>
      <c r="BX76" s="37"/>
    </row>
    <row r="77" spans="1:76" s="36" customFormat="1" ht="25.15" customHeight="1">
      <c r="A77" s="46" t="s">
        <v>381</v>
      </c>
      <c r="B77" s="39" t="s">
        <v>382</v>
      </c>
      <c r="C77" s="301" t="s">
        <v>135</v>
      </c>
      <c r="D77" s="45" t="s">
        <v>135</v>
      </c>
      <c r="E77" s="305"/>
      <c r="F77" s="38" t="s">
        <v>157</v>
      </c>
      <c r="G77" s="37" t="s">
        <v>158</v>
      </c>
      <c r="H77" s="37"/>
      <c r="I77" s="43" t="s">
        <v>140</v>
      </c>
      <c r="J77" s="44" t="s">
        <v>141</v>
      </c>
      <c r="K77" s="40" t="s">
        <v>182</v>
      </c>
      <c r="L77" s="40" t="s">
        <v>175</v>
      </c>
      <c r="M77" s="40" t="s">
        <v>144</v>
      </c>
      <c r="N77" s="40" t="s">
        <v>141</v>
      </c>
      <c r="O77" s="40" t="s">
        <v>151</v>
      </c>
      <c r="P77" s="40" t="s">
        <v>144</v>
      </c>
      <c r="Q77" s="40" t="s">
        <v>145</v>
      </c>
      <c r="R77" s="42" t="s">
        <v>151</v>
      </c>
      <c r="S77" s="42" t="s">
        <v>151</v>
      </c>
      <c r="T77" s="42">
        <v>3</v>
      </c>
      <c r="U77" s="42" t="s">
        <v>151</v>
      </c>
      <c r="V77" s="42" t="s">
        <v>151</v>
      </c>
      <c r="W77" s="42">
        <v>3</v>
      </c>
      <c r="X77" s="43" t="s">
        <v>151</v>
      </c>
      <c r="Y77" s="43" t="s">
        <v>151</v>
      </c>
      <c r="Z77" s="42">
        <v>3</v>
      </c>
      <c r="AA77" s="42" t="s">
        <v>151</v>
      </c>
      <c r="AB77" s="42" t="s">
        <v>151</v>
      </c>
      <c r="AC77" s="42">
        <v>3</v>
      </c>
      <c r="AD77" s="42" t="s">
        <v>147</v>
      </c>
      <c r="AE77" s="42" t="s">
        <v>147</v>
      </c>
      <c r="AF77" s="42">
        <v>3</v>
      </c>
      <c r="AG77" s="42" t="s">
        <v>151</v>
      </c>
      <c r="AH77" s="42" t="s">
        <v>151</v>
      </c>
      <c r="AI77" s="42">
        <v>3</v>
      </c>
      <c r="AJ77" s="42" t="s">
        <v>151</v>
      </c>
      <c r="AK77" s="42" t="s">
        <v>151</v>
      </c>
      <c r="AL77" s="42">
        <v>3</v>
      </c>
      <c r="AM77" s="42" t="s">
        <v>145</v>
      </c>
      <c r="AN77" s="42" t="s">
        <v>145</v>
      </c>
      <c r="AO77" s="42">
        <v>1</v>
      </c>
      <c r="AP77" s="42" t="s">
        <v>151</v>
      </c>
      <c r="AQ77" s="42" t="s">
        <v>151</v>
      </c>
      <c r="AR77" s="42">
        <v>3</v>
      </c>
      <c r="AS77" s="42" t="s">
        <v>151</v>
      </c>
      <c r="AT77" s="42" t="s">
        <v>151</v>
      </c>
      <c r="AU77" s="42">
        <v>3</v>
      </c>
      <c r="AV77" s="42" t="s">
        <v>147</v>
      </c>
      <c r="AW77" s="42" t="s">
        <v>147</v>
      </c>
      <c r="AX77" s="42">
        <v>3</v>
      </c>
      <c r="AY77" s="40" t="s">
        <v>159</v>
      </c>
      <c r="AZ77" s="40" t="s">
        <v>153</v>
      </c>
      <c r="BA77" s="40" t="s">
        <v>151</v>
      </c>
      <c r="BB77" s="40" t="s">
        <v>152</v>
      </c>
      <c r="BC77" s="41">
        <v>11</v>
      </c>
      <c r="BD77" s="41">
        <v>10</v>
      </c>
      <c r="BE77" s="41">
        <v>8</v>
      </c>
      <c r="BF77" s="41">
        <v>9</v>
      </c>
      <c r="BG77" s="41">
        <v>10</v>
      </c>
      <c r="BH77" s="41">
        <v>7</v>
      </c>
      <c r="BI77" s="41">
        <v>11</v>
      </c>
      <c r="BJ77" s="41">
        <v>1</v>
      </c>
      <c r="BK77" s="41">
        <v>6</v>
      </c>
      <c r="BL77" s="41">
        <v>9</v>
      </c>
      <c r="BM77" s="41">
        <v>5</v>
      </c>
      <c r="BN77" s="40" t="s">
        <v>146</v>
      </c>
      <c r="BO77" s="40" t="s">
        <v>145</v>
      </c>
      <c r="BP77" s="40" t="s">
        <v>151</v>
      </c>
      <c r="BQ77" s="40" t="s">
        <v>151</v>
      </c>
      <c r="BR77" s="40" t="s">
        <v>154</v>
      </c>
      <c r="BS77" s="40" t="s">
        <v>149</v>
      </c>
      <c r="BT77" s="28"/>
      <c r="BU77" s="37"/>
      <c r="BV77" s="39"/>
      <c r="BW77" s="38"/>
      <c r="BX77" s="37"/>
    </row>
    <row r="78" spans="1:76" s="36" customFormat="1" ht="25.15" customHeight="1">
      <c r="A78" s="46" t="s">
        <v>277</v>
      </c>
      <c r="B78" s="39" t="s">
        <v>278</v>
      </c>
      <c r="C78" s="301" t="s">
        <v>135</v>
      </c>
      <c r="D78" s="45" t="s">
        <v>135</v>
      </c>
      <c r="E78" s="305" t="s">
        <v>135</v>
      </c>
      <c r="F78" s="38" t="s">
        <v>138</v>
      </c>
      <c r="G78" s="37" t="s">
        <v>169</v>
      </c>
      <c r="H78" s="37"/>
      <c r="I78" s="43" t="s">
        <v>140</v>
      </c>
      <c r="J78" s="44" t="s">
        <v>145</v>
      </c>
      <c r="K78" s="40" t="s">
        <v>182</v>
      </c>
      <c r="L78" s="40" t="s">
        <v>141</v>
      </c>
      <c r="M78" s="40" t="s">
        <v>144</v>
      </c>
      <c r="N78" s="40" t="s">
        <v>149</v>
      </c>
      <c r="O78" s="40" t="s">
        <v>154</v>
      </c>
      <c r="P78" s="40" t="s">
        <v>144</v>
      </c>
      <c r="Q78" s="40" t="s">
        <v>147</v>
      </c>
      <c r="R78" s="42" t="s">
        <v>170</v>
      </c>
      <c r="S78" s="42" t="s">
        <v>151</v>
      </c>
      <c r="T78" s="42">
        <v>5</v>
      </c>
      <c r="U78" s="42" t="s">
        <v>214</v>
      </c>
      <c r="V78" s="42" t="s">
        <v>146</v>
      </c>
      <c r="W78" s="42">
        <v>3</v>
      </c>
      <c r="X78" s="43" t="s">
        <v>198</v>
      </c>
      <c r="Y78" s="43" t="s">
        <v>198</v>
      </c>
      <c r="Z78" s="42">
        <v>3</v>
      </c>
      <c r="AA78" s="42" t="s">
        <v>279</v>
      </c>
      <c r="AB78" s="42" t="s">
        <v>279</v>
      </c>
      <c r="AC78" s="42">
        <v>3</v>
      </c>
      <c r="AD78" s="42" t="s">
        <v>199</v>
      </c>
      <c r="AE78" s="42" t="s">
        <v>199</v>
      </c>
      <c r="AF78" s="42">
        <v>2</v>
      </c>
      <c r="AG78" s="42" t="s">
        <v>280</v>
      </c>
      <c r="AH78" s="42" t="s">
        <v>280</v>
      </c>
      <c r="AI78" s="42">
        <v>3</v>
      </c>
      <c r="AJ78" s="42" t="s">
        <v>150</v>
      </c>
      <c r="AK78" s="42" t="s">
        <v>150</v>
      </c>
      <c r="AL78" s="42">
        <v>3</v>
      </c>
      <c r="AM78" s="42" t="s">
        <v>145</v>
      </c>
      <c r="AN78" s="42" t="s">
        <v>145</v>
      </c>
      <c r="AO78" s="42">
        <v>1</v>
      </c>
      <c r="AP78" s="42" t="s">
        <v>146</v>
      </c>
      <c r="AQ78" s="42" t="s">
        <v>146</v>
      </c>
      <c r="AR78" s="42">
        <v>3</v>
      </c>
      <c r="AS78" s="42" t="s">
        <v>163</v>
      </c>
      <c r="AT78" s="42" t="s">
        <v>163</v>
      </c>
      <c r="AU78" s="42">
        <v>3</v>
      </c>
      <c r="AV78" s="42" t="s">
        <v>145</v>
      </c>
      <c r="AW78" s="42" t="s">
        <v>145</v>
      </c>
      <c r="AX78" s="42">
        <v>1</v>
      </c>
      <c r="AY78" s="40" t="s">
        <v>153</v>
      </c>
      <c r="AZ78" s="40" t="s">
        <v>151</v>
      </c>
      <c r="BA78" s="40" t="s">
        <v>153</v>
      </c>
      <c r="BB78" s="40" t="s">
        <v>153</v>
      </c>
      <c r="BC78" s="41">
        <v>6</v>
      </c>
      <c r="BD78" s="41">
        <v>1</v>
      </c>
      <c r="BE78" s="41">
        <v>3</v>
      </c>
      <c r="BF78" s="41">
        <v>8</v>
      </c>
      <c r="BG78" s="41">
        <v>2</v>
      </c>
      <c r="BH78" s="41">
        <v>2</v>
      </c>
      <c r="BI78" s="41">
        <v>10</v>
      </c>
      <c r="BJ78" s="41">
        <v>3</v>
      </c>
      <c r="BK78" s="41">
        <v>4</v>
      </c>
      <c r="BL78" s="41">
        <v>5</v>
      </c>
      <c r="BM78" s="41">
        <v>6</v>
      </c>
      <c r="BN78" s="40" t="s">
        <v>146</v>
      </c>
      <c r="BO78" s="40" t="s">
        <v>145</v>
      </c>
      <c r="BP78" s="40" t="s">
        <v>151</v>
      </c>
      <c r="BQ78" s="40" t="s">
        <v>151</v>
      </c>
      <c r="BR78" s="40" t="s">
        <v>154</v>
      </c>
      <c r="BS78" s="40" t="s">
        <v>148</v>
      </c>
      <c r="BT78" s="28"/>
      <c r="BU78" s="37"/>
      <c r="BV78" s="39"/>
      <c r="BW78" s="38"/>
      <c r="BX78" s="37"/>
    </row>
    <row r="79" spans="1:76" s="36" customFormat="1" ht="25.15" customHeight="1">
      <c r="A79" s="46" t="s">
        <v>180</v>
      </c>
      <c r="B79" s="39" t="s">
        <v>181</v>
      </c>
      <c r="C79" s="301"/>
      <c r="D79" s="45" t="s">
        <v>135</v>
      </c>
      <c r="E79" s="305" t="s">
        <v>135</v>
      </c>
      <c r="F79" s="38" t="s">
        <v>138</v>
      </c>
      <c r="G79" s="37" t="s">
        <v>169</v>
      </c>
      <c r="H79" s="37"/>
      <c r="I79" s="43" t="s">
        <v>140</v>
      </c>
      <c r="J79" s="44" t="s">
        <v>141</v>
      </c>
      <c r="K79" s="40" t="s">
        <v>144</v>
      </c>
      <c r="L79" s="40" t="s">
        <v>144</v>
      </c>
      <c r="M79" s="40" t="s">
        <v>141</v>
      </c>
      <c r="N79" s="40" t="s">
        <v>144</v>
      </c>
      <c r="O79" s="40" t="s">
        <v>147</v>
      </c>
      <c r="P79" s="40" t="s">
        <v>182</v>
      </c>
      <c r="Q79" s="40" t="s">
        <v>149</v>
      </c>
      <c r="R79" s="42" t="s">
        <v>151</v>
      </c>
      <c r="S79" s="42" t="s">
        <v>151</v>
      </c>
      <c r="T79" s="42">
        <v>3</v>
      </c>
      <c r="U79" s="42" t="s">
        <v>147</v>
      </c>
      <c r="V79" s="42" t="s">
        <v>147</v>
      </c>
      <c r="W79" s="42">
        <v>3</v>
      </c>
      <c r="X79" s="43" t="s">
        <v>141</v>
      </c>
      <c r="Y79" s="43" t="s">
        <v>141</v>
      </c>
      <c r="Z79" s="42">
        <v>0</v>
      </c>
      <c r="AA79" s="42" t="s">
        <v>141</v>
      </c>
      <c r="AB79" s="42" t="s">
        <v>141</v>
      </c>
      <c r="AC79" s="42">
        <v>0</v>
      </c>
      <c r="AD79" s="42" t="s">
        <v>141</v>
      </c>
      <c r="AE79" s="42" t="s">
        <v>141</v>
      </c>
      <c r="AF79" s="42">
        <v>0</v>
      </c>
      <c r="AG79" s="42" t="s">
        <v>141</v>
      </c>
      <c r="AH79" s="42" t="s">
        <v>141</v>
      </c>
      <c r="AI79" s="42">
        <v>0</v>
      </c>
      <c r="AJ79" s="42" t="s">
        <v>153</v>
      </c>
      <c r="AK79" s="42" t="s">
        <v>153</v>
      </c>
      <c r="AL79" s="42">
        <v>8</v>
      </c>
      <c r="AM79" s="42" t="s">
        <v>145</v>
      </c>
      <c r="AN79" s="42" t="s">
        <v>145</v>
      </c>
      <c r="AO79" s="42">
        <v>1</v>
      </c>
      <c r="AP79" s="42" t="s">
        <v>147</v>
      </c>
      <c r="AQ79" s="42" t="s">
        <v>147</v>
      </c>
      <c r="AR79" s="42">
        <v>3</v>
      </c>
      <c r="AS79" s="42" t="s">
        <v>145</v>
      </c>
      <c r="AT79" s="42" t="s">
        <v>145</v>
      </c>
      <c r="AU79" s="42">
        <v>1</v>
      </c>
      <c r="AV79" s="42" t="s">
        <v>145</v>
      </c>
      <c r="AW79" s="42" t="s">
        <v>145</v>
      </c>
      <c r="AX79" s="42">
        <v>1</v>
      </c>
      <c r="AY79" s="40" t="s">
        <v>153</v>
      </c>
      <c r="AZ79" s="40" t="s">
        <v>151</v>
      </c>
      <c r="BA79" s="40" t="s">
        <v>159</v>
      </c>
      <c r="BB79" s="40" t="s">
        <v>152</v>
      </c>
      <c r="BC79" s="41">
        <v>2</v>
      </c>
      <c r="BD79" s="41">
        <v>1</v>
      </c>
      <c r="BE79" s="41">
        <v>1</v>
      </c>
      <c r="BF79" s="41">
        <v>6</v>
      </c>
      <c r="BG79" s="41">
        <v>2</v>
      </c>
      <c r="BH79" s="41">
        <v>2</v>
      </c>
      <c r="BI79" s="41">
        <v>9</v>
      </c>
      <c r="BJ79" s="41">
        <v>5</v>
      </c>
      <c r="BK79" s="41">
        <v>4</v>
      </c>
      <c r="BL79" s="41">
        <v>4</v>
      </c>
      <c r="BM79" s="41">
        <v>2</v>
      </c>
      <c r="BN79" s="40" t="s">
        <v>146</v>
      </c>
      <c r="BO79" s="40" t="s">
        <v>145</v>
      </c>
      <c r="BP79" s="40" t="s">
        <v>151</v>
      </c>
      <c r="BQ79" s="40" t="s">
        <v>151</v>
      </c>
      <c r="BR79" s="40" t="s">
        <v>154</v>
      </c>
      <c r="BS79" s="40" t="s">
        <v>148</v>
      </c>
      <c r="BT79" s="28"/>
      <c r="BU79" s="37"/>
      <c r="BV79" s="39"/>
      <c r="BW79" s="38"/>
      <c r="BX79" s="37"/>
    </row>
    <row r="80" spans="1:76" s="36" customFormat="1" ht="25.15" customHeight="1">
      <c r="A80" s="46" t="s">
        <v>295</v>
      </c>
      <c r="B80" s="39" t="s">
        <v>296</v>
      </c>
      <c r="C80" s="301"/>
      <c r="D80" s="45"/>
      <c r="E80" s="305" t="s">
        <v>135</v>
      </c>
      <c r="F80" s="38" t="s">
        <v>138</v>
      </c>
      <c r="G80" s="37" t="s">
        <v>169</v>
      </c>
      <c r="H80" s="37"/>
      <c r="I80" s="43" t="s">
        <v>140</v>
      </c>
      <c r="J80" s="44" t="s">
        <v>141</v>
      </c>
      <c r="K80" s="40" t="s">
        <v>142</v>
      </c>
      <c r="L80" s="40" t="s">
        <v>143</v>
      </c>
      <c r="M80" s="40" t="s">
        <v>144</v>
      </c>
      <c r="N80" s="40" t="s">
        <v>142</v>
      </c>
      <c r="O80" s="40" t="s">
        <v>141</v>
      </c>
      <c r="P80" s="40" t="s">
        <v>144</v>
      </c>
      <c r="Q80" s="40" t="s">
        <v>149</v>
      </c>
      <c r="R80" s="42" t="s">
        <v>159</v>
      </c>
      <c r="S80" s="42" t="s">
        <v>146</v>
      </c>
      <c r="T80" s="42">
        <v>3</v>
      </c>
      <c r="U80" s="42" t="s">
        <v>148</v>
      </c>
      <c r="V80" s="42" t="s">
        <v>147</v>
      </c>
      <c r="W80" s="42">
        <v>3</v>
      </c>
      <c r="X80" s="43" t="s">
        <v>198</v>
      </c>
      <c r="Y80" s="43" t="s">
        <v>199</v>
      </c>
      <c r="Z80" s="42">
        <v>3</v>
      </c>
      <c r="AA80" s="42" t="s">
        <v>280</v>
      </c>
      <c r="AB80" s="42" t="s">
        <v>199</v>
      </c>
      <c r="AC80" s="42">
        <v>3</v>
      </c>
      <c r="AD80" s="42" t="s">
        <v>199</v>
      </c>
      <c r="AE80" s="42" t="s">
        <v>199</v>
      </c>
      <c r="AF80" s="42">
        <v>2</v>
      </c>
      <c r="AG80" s="42" t="s">
        <v>198</v>
      </c>
      <c r="AH80" s="42" t="s">
        <v>199</v>
      </c>
      <c r="AI80" s="42">
        <v>3</v>
      </c>
      <c r="AJ80" s="42" t="s">
        <v>198</v>
      </c>
      <c r="AK80" s="42" t="s">
        <v>199</v>
      </c>
      <c r="AL80" s="42">
        <v>3</v>
      </c>
      <c r="AM80" s="42" t="s">
        <v>145</v>
      </c>
      <c r="AN80" s="42" t="s">
        <v>145</v>
      </c>
      <c r="AO80" s="42">
        <v>1</v>
      </c>
      <c r="AP80" s="42" t="s">
        <v>146</v>
      </c>
      <c r="AQ80" s="42" t="s">
        <v>147</v>
      </c>
      <c r="AR80" s="42">
        <v>3</v>
      </c>
      <c r="AS80" s="42" t="s">
        <v>146</v>
      </c>
      <c r="AT80" s="42" t="s">
        <v>163</v>
      </c>
      <c r="AU80" s="42">
        <v>3</v>
      </c>
      <c r="AV80" s="42" t="s">
        <v>145</v>
      </c>
      <c r="AW80" s="42" t="s">
        <v>145</v>
      </c>
      <c r="AX80" s="42">
        <v>1</v>
      </c>
      <c r="AY80" s="40" t="s">
        <v>151</v>
      </c>
      <c r="AZ80" s="40" t="s">
        <v>151</v>
      </c>
      <c r="BA80" s="40" t="s">
        <v>146</v>
      </c>
      <c r="BB80" s="40" t="s">
        <v>152</v>
      </c>
      <c r="BC80" s="41">
        <v>2</v>
      </c>
      <c r="BD80" s="41">
        <v>1</v>
      </c>
      <c r="BE80" s="41">
        <v>1</v>
      </c>
      <c r="BF80" s="41">
        <v>6</v>
      </c>
      <c r="BG80" s="41">
        <v>7</v>
      </c>
      <c r="BH80" s="41">
        <v>4</v>
      </c>
      <c r="BI80" s="41">
        <v>10</v>
      </c>
      <c r="BJ80" s="41">
        <v>3</v>
      </c>
      <c r="BK80" s="41">
        <v>4</v>
      </c>
      <c r="BL80" s="41">
        <v>4</v>
      </c>
      <c r="BM80" s="41">
        <v>6</v>
      </c>
      <c r="BN80" s="40" t="s">
        <v>146</v>
      </c>
      <c r="BO80" s="40" t="s">
        <v>145</v>
      </c>
      <c r="BP80" s="40" t="s">
        <v>159</v>
      </c>
      <c r="BQ80" s="40" t="s">
        <v>152</v>
      </c>
      <c r="BR80" s="40" t="s">
        <v>154</v>
      </c>
      <c r="BS80" s="40" t="s">
        <v>149</v>
      </c>
      <c r="BT80" s="28"/>
      <c r="BU80" s="37"/>
      <c r="BV80" s="39"/>
      <c r="BW80" s="38"/>
      <c r="BX80" s="37"/>
    </row>
    <row r="81" spans="1:76" s="36" customFormat="1" ht="25.15" customHeight="1">
      <c r="A81" s="46" t="s">
        <v>368</v>
      </c>
      <c r="B81" s="39" t="s">
        <v>369</v>
      </c>
      <c r="C81" s="301"/>
      <c r="D81" s="45"/>
      <c r="E81" s="305"/>
      <c r="F81" s="38" t="s">
        <v>138</v>
      </c>
      <c r="G81" s="37" t="s">
        <v>169</v>
      </c>
      <c r="H81" s="37"/>
      <c r="I81" s="43" t="s">
        <v>140</v>
      </c>
      <c r="J81" s="44" t="s">
        <v>141</v>
      </c>
      <c r="K81" s="40" t="s">
        <v>142</v>
      </c>
      <c r="L81" s="40" t="s">
        <v>144</v>
      </c>
      <c r="M81" s="40" t="s">
        <v>144</v>
      </c>
      <c r="N81" s="40" t="s">
        <v>143</v>
      </c>
      <c r="O81" s="40" t="s">
        <v>141</v>
      </c>
      <c r="P81" s="40" t="s">
        <v>182</v>
      </c>
      <c r="Q81" s="40" t="s">
        <v>149</v>
      </c>
      <c r="R81" s="42" t="s">
        <v>159</v>
      </c>
      <c r="S81" s="42" t="s">
        <v>146</v>
      </c>
      <c r="T81" s="42">
        <v>3</v>
      </c>
      <c r="U81" s="42" t="s">
        <v>148</v>
      </c>
      <c r="V81" s="42" t="s">
        <v>147</v>
      </c>
      <c r="W81" s="42">
        <v>3</v>
      </c>
      <c r="X81" s="43" t="s">
        <v>198</v>
      </c>
      <c r="Y81" s="43" t="s">
        <v>199</v>
      </c>
      <c r="Z81" s="42">
        <v>3</v>
      </c>
      <c r="AA81" s="42" t="s">
        <v>280</v>
      </c>
      <c r="AB81" s="42" t="s">
        <v>199</v>
      </c>
      <c r="AC81" s="42">
        <v>3</v>
      </c>
      <c r="AD81" s="42" t="s">
        <v>199</v>
      </c>
      <c r="AE81" s="42" t="s">
        <v>199</v>
      </c>
      <c r="AF81" s="42">
        <v>2</v>
      </c>
      <c r="AG81" s="42" t="s">
        <v>198</v>
      </c>
      <c r="AH81" s="42" t="s">
        <v>199</v>
      </c>
      <c r="AI81" s="42">
        <v>3</v>
      </c>
      <c r="AJ81" s="42" t="s">
        <v>146</v>
      </c>
      <c r="AK81" s="42" t="s">
        <v>147</v>
      </c>
      <c r="AL81" s="42">
        <v>3</v>
      </c>
      <c r="AM81" s="42" t="s">
        <v>145</v>
      </c>
      <c r="AN81" s="42" t="s">
        <v>145</v>
      </c>
      <c r="AO81" s="42">
        <v>1</v>
      </c>
      <c r="AP81" s="42" t="s">
        <v>146</v>
      </c>
      <c r="AQ81" s="42" t="s">
        <v>147</v>
      </c>
      <c r="AR81" s="42">
        <v>3</v>
      </c>
      <c r="AS81" s="42" t="s">
        <v>163</v>
      </c>
      <c r="AT81" s="42" t="s">
        <v>146</v>
      </c>
      <c r="AU81" s="42">
        <v>3</v>
      </c>
      <c r="AV81" s="42" t="s">
        <v>145</v>
      </c>
      <c r="AW81" s="42" t="s">
        <v>145</v>
      </c>
      <c r="AX81" s="42">
        <v>1</v>
      </c>
      <c r="AY81" s="40" t="s">
        <v>159</v>
      </c>
      <c r="AZ81" s="40" t="s">
        <v>151</v>
      </c>
      <c r="BA81" s="40" t="s">
        <v>151</v>
      </c>
      <c r="BB81" s="40" t="s">
        <v>152</v>
      </c>
      <c r="BC81" s="41">
        <v>2</v>
      </c>
      <c r="BD81" s="41">
        <v>1</v>
      </c>
      <c r="BE81" s="41">
        <v>1</v>
      </c>
      <c r="BF81" s="41">
        <v>6</v>
      </c>
      <c r="BG81" s="41">
        <v>7</v>
      </c>
      <c r="BH81" s="41">
        <v>4</v>
      </c>
      <c r="BI81" s="41">
        <v>10</v>
      </c>
      <c r="BJ81" s="41">
        <v>3</v>
      </c>
      <c r="BK81" s="41">
        <v>4</v>
      </c>
      <c r="BL81" s="41">
        <v>4</v>
      </c>
      <c r="BM81" s="41">
        <v>6</v>
      </c>
      <c r="BN81" s="40" t="s">
        <v>146</v>
      </c>
      <c r="BO81" s="40" t="s">
        <v>145</v>
      </c>
      <c r="BP81" s="40" t="s">
        <v>159</v>
      </c>
      <c r="BQ81" s="40" t="s">
        <v>151</v>
      </c>
      <c r="BR81" s="40" t="s">
        <v>154</v>
      </c>
      <c r="BS81" s="40" t="s">
        <v>149</v>
      </c>
      <c r="BT81" s="28"/>
      <c r="BU81" s="37"/>
      <c r="BV81" s="39"/>
      <c r="BW81" s="38"/>
      <c r="BX81" s="37"/>
    </row>
    <row r="82" spans="1:76" s="36" customFormat="1" ht="25.15" customHeight="1">
      <c r="A82" s="46" t="s">
        <v>331</v>
      </c>
      <c r="B82" s="39" t="s">
        <v>332</v>
      </c>
      <c r="C82" s="301" t="s">
        <v>135</v>
      </c>
      <c r="D82" s="45" t="s">
        <v>135</v>
      </c>
      <c r="E82" s="305" t="s">
        <v>135</v>
      </c>
      <c r="F82" s="38" t="s">
        <v>138</v>
      </c>
      <c r="G82" s="37" t="s">
        <v>169</v>
      </c>
      <c r="H82" s="37"/>
      <c r="I82" s="43" t="s">
        <v>140</v>
      </c>
      <c r="J82" s="44" t="s">
        <v>141</v>
      </c>
      <c r="K82" s="40" t="s">
        <v>143</v>
      </c>
      <c r="L82" s="40" t="s">
        <v>144</v>
      </c>
      <c r="M82" s="40" t="s">
        <v>144</v>
      </c>
      <c r="N82" s="40" t="s">
        <v>146</v>
      </c>
      <c r="O82" s="40" t="s">
        <v>147</v>
      </c>
      <c r="P82" s="40" t="s">
        <v>145</v>
      </c>
      <c r="Q82" s="40" t="s">
        <v>146</v>
      </c>
      <c r="R82" s="42" t="s">
        <v>151</v>
      </c>
      <c r="S82" s="42" t="s">
        <v>151</v>
      </c>
      <c r="T82" s="42">
        <v>3</v>
      </c>
      <c r="U82" s="42" t="s">
        <v>147</v>
      </c>
      <c r="V82" s="42" t="s">
        <v>147</v>
      </c>
      <c r="W82" s="42">
        <v>3</v>
      </c>
      <c r="X82" s="43" t="s">
        <v>141</v>
      </c>
      <c r="Y82" s="43" t="s">
        <v>141</v>
      </c>
      <c r="Z82" s="42">
        <v>0</v>
      </c>
      <c r="AA82" s="42" t="s">
        <v>141</v>
      </c>
      <c r="AB82" s="42" t="s">
        <v>141</v>
      </c>
      <c r="AC82" s="42">
        <v>0</v>
      </c>
      <c r="AD82" s="42" t="s">
        <v>141</v>
      </c>
      <c r="AE82" s="42" t="s">
        <v>141</v>
      </c>
      <c r="AF82" s="42">
        <v>0</v>
      </c>
      <c r="AG82" s="42" t="s">
        <v>141</v>
      </c>
      <c r="AH82" s="42" t="s">
        <v>141</v>
      </c>
      <c r="AI82" s="42">
        <v>0</v>
      </c>
      <c r="AJ82" s="42" t="s">
        <v>153</v>
      </c>
      <c r="AK82" s="42" t="s">
        <v>153</v>
      </c>
      <c r="AL82" s="42">
        <v>8</v>
      </c>
      <c r="AM82" s="42" t="s">
        <v>145</v>
      </c>
      <c r="AN82" s="42" t="s">
        <v>145</v>
      </c>
      <c r="AO82" s="42">
        <v>1</v>
      </c>
      <c r="AP82" s="42" t="s">
        <v>147</v>
      </c>
      <c r="AQ82" s="42" t="s">
        <v>147</v>
      </c>
      <c r="AR82" s="42">
        <v>3</v>
      </c>
      <c r="AS82" s="42" t="s">
        <v>145</v>
      </c>
      <c r="AT82" s="42" t="s">
        <v>145</v>
      </c>
      <c r="AU82" s="42">
        <v>1</v>
      </c>
      <c r="AV82" s="42" t="s">
        <v>145</v>
      </c>
      <c r="AW82" s="42" t="s">
        <v>145</v>
      </c>
      <c r="AX82" s="42">
        <v>1</v>
      </c>
      <c r="AY82" s="40" t="s">
        <v>153</v>
      </c>
      <c r="AZ82" s="40" t="s">
        <v>151</v>
      </c>
      <c r="BA82" s="40" t="s">
        <v>153</v>
      </c>
      <c r="BB82" s="40" t="s">
        <v>152</v>
      </c>
      <c r="BC82" s="41">
        <v>2</v>
      </c>
      <c r="BD82" s="41">
        <v>1</v>
      </c>
      <c r="BE82" s="41">
        <v>1</v>
      </c>
      <c r="BF82" s="41">
        <v>6</v>
      </c>
      <c r="BG82" s="41">
        <v>7</v>
      </c>
      <c r="BH82" s="41">
        <v>2</v>
      </c>
      <c r="BI82" s="41">
        <v>10</v>
      </c>
      <c r="BJ82" s="41">
        <v>3</v>
      </c>
      <c r="BK82" s="41">
        <v>4</v>
      </c>
      <c r="BL82" s="41">
        <v>4</v>
      </c>
      <c r="BM82" s="41">
        <v>6</v>
      </c>
      <c r="BN82" s="40" t="s">
        <v>146</v>
      </c>
      <c r="BO82" s="40" t="s">
        <v>145</v>
      </c>
      <c r="BP82" s="40" t="s">
        <v>151</v>
      </c>
      <c r="BQ82" s="40" t="s">
        <v>151</v>
      </c>
      <c r="BR82" s="40" t="s">
        <v>154</v>
      </c>
      <c r="BS82" s="40" t="s">
        <v>170</v>
      </c>
      <c r="BT82" s="28"/>
      <c r="BU82" s="37"/>
      <c r="BV82" s="39"/>
      <c r="BW82" s="38"/>
      <c r="BX82" s="37"/>
    </row>
    <row r="83" spans="1:76" s="36" customFormat="1" ht="25.15" customHeight="1">
      <c r="A83" s="46" t="s">
        <v>265</v>
      </c>
      <c r="B83" s="39" t="s">
        <v>266</v>
      </c>
      <c r="C83" s="301"/>
      <c r="D83" s="45"/>
      <c r="E83" s="305"/>
      <c r="F83" s="38" t="s">
        <v>138</v>
      </c>
      <c r="G83" s="37" t="s">
        <v>169</v>
      </c>
      <c r="H83" s="37"/>
      <c r="I83" s="43" t="s">
        <v>140</v>
      </c>
      <c r="J83" s="44" t="s">
        <v>141</v>
      </c>
      <c r="K83" s="40" t="s">
        <v>142</v>
      </c>
      <c r="L83" s="40" t="s">
        <v>144</v>
      </c>
      <c r="M83" s="40" t="s">
        <v>144</v>
      </c>
      <c r="N83" s="40" t="s">
        <v>144</v>
      </c>
      <c r="O83" s="40" t="s">
        <v>145</v>
      </c>
      <c r="P83" s="40" t="s">
        <v>144</v>
      </c>
      <c r="Q83" s="40" t="s">
        <v>149</v>
      </c>
      <c r="R83" s="42" t="s">
        <v>151</v>
      </c>
      <c r="S83" s="42" t="s">
        <v>151</v>
      </c>
      <c r="T83" s="42">
        <v>3</v>
      </c>
      <c r="U83" s="42" t="s">
        <v>147</v>
      </c>
      <c r="V83" s="42" t="s">
        <v>147</v>
      </c>
      <c r="W83" s="42">
        <v>3</v>
      </c>
      <c r="X83" s="43" t="s">
        <v>141</v>
      </c>
      <c r="Y83" s="43" t="s">
        <v>141</v>
      </c>
      <c r="Z83" s="42">
        <v>0</v>
      </c>
      <c r="AA83" s="42" t="s">
        <v>141</v>
      </c>
      <c r="AB83" s="42" t="s">
        <v>141</v>
      </c>
      <c r="AC83" s="42">
        <v>0</v>
      </c>
      <c r="AD83" s="42" t="s">
        <v>141</v>
      </c>
      <c r="AE83" s="42" t="s">
        <v>141</v>
      </c>
      <c r="AF83" s="42">
        <v>0</v>
      </c>
      <c r="AG83" s="42" t="s">
        <v>141</v>
      </c>
      <c r="AH83" s="42" t="s">
        <v>141</v>
      </c>
      <c r="AI83" s="42">
        <v>0</v>
      </c>
      <c r="AJ83" s="42" t="s">
        <v>141</v>
      </c>
      <c r="AK83" s="42" t="s">
        <v>141</v>
      </c>
      <c r="AL83" s="42">
        <v>0</v>
      </c>
      <c r="AM83" s="42" t="s">
        <v>145</v>
      </c>
      <c r="AN83" s="42" t="s">
        <v>145</v>
      </c>
      <c r="AO83" s="42">
        <v>1</v>
      </c>
      <c r="AP83" s="42" t="s">
        <v>147</v>
      </c>
      <c r="AQ83" s="42" t="s">
        <v>147</v>
      </c>
      <c r="AR83" s="42">
        <v>3</v>
      </c>
      <c r="AS83" s="42" t="s">
        <v>145</v>
      </c>
      <c r="AT83" s="42" t="s">
        <v>145</v>
      </c>
      <c r="AU83" s="42">
        <v>1</v>
      </c>
      <c r="AV83" s="42" t="s">
        <v>145</v>
      </c>
      <c r="AW83" s="42" t="s">
        <v>145</v>
      </c>
      <c r="AX83" s="42">
        <v>1</v>
      </c>
      <c r="AY83" s="40" t="s">
        <v>159</v>
      </c>
      <c r="AZ83" s="40" t="s">
        <v>151</v>
      </c>
      <c r="BA83" s="40" t="s">
        <v>151</v>
      </c>
      <c r="BB83" s="40" t="s">
        <v>152</v>
      </c>
      <c r="BC83" s="41">
        <v>2</v>
      </c>
      <c r="BD83" s="41">
        <v>1</v>
      </c>
      <c r="BE83" s="41">
        <v>1</v>
      </c>
      <c r="BF83" s="41">
        <v>6</v>
      </c>
      <c r="BG83" s="41">
        <v>2</v>
      </c>
      <c r="BH83" s="41">
        <v>2</v>
      </c>
      <c r="BI83" s="41">
        <v>9</v>
      </c>
      <c r="BJ83" s="41">
        <v>5</v>
      </c>
      <c r="BK83" s="41">
        <v>4</v>
      </c>
      <c r="BL83" s="41">
        <v>4</v>
      </c>
      <c r="BM83" s="41">
        <v>2</v>
      </c>
      <c r="BN83" s="40" t="s">
        <v>146</v>
      </c>
      <c r="BO83" s="40" t="s">
        <v>145</v>
      </c>
      <c r="BP83" s="40" t="s">
        <v>151</v>
      </c>
      <c r="BQ83" s="40" t="s">
        <v>151</v>
      </c>
      <c r="BR83" s="40" t="s">
        <v>154</v>
      </c>
      <c r="BS83" s="40" t="s">
        <v>149</v>
      </c>
      <c r="BT83" s="28"/>
      <c r="BU83" s="37"/>
      <c r="BV83" s="39"/>
      <c r="BW83" s="38"/>
      <c r="BX83" s="37"/>
    </row>
    <row r="84" spans="1:76" s="36" customFormat="1" ht="25.15" customHeight="1">
      <c r="A84" s="46" t="s">
        <v>303</v>
      </c>
      <c r="B84" s="39" t="s">
        <v>304</v>
      </c>
      <c r="C84" s="301" t="s">
        <v>135</v>
      </c>
      <c r="D84" s="45" t="s">
        <v>135</v>
      </c>
      <c r="E84" s="305"/>
      <c r="F84" s="38" t="s">
        <v>138</v>
      </c>
      <c r="G84" s="37" t="s">
        <v>169</v>
      </c>
      <c r="H84" s="37"/>
      <c r="I84" s="43" t="s">
        <v>140</v>
      </c>
      <c r="J84" s="44" t="s">
        <v>141</v>
      </c>
      <c r="K84" s="40" t="s">
        <v>144</v>
      </c>
      <c r="L84" s="40" t="s">
        <v>144</v>
      </c>
      <c r="M84" s="40" t="s">
        <v>141</v>
      </c>
      <c r="N84" s="40" t="s">
        <v>151</v>
      </c>
      <c r="O84" s="40" t="s">
        <v>151</v>
      </c>
      <c r="P84" s="40" t="s">
        <v>147</v>
      </c>
      <c r="Q84" s="40" t="s">
        <v>159</v>
      </c>
      <c r="R84" s="42" t="s">
        <v>151</v>
      </c>
      <c r="S84" s="42" t="s">
        <v>151</v>
      </c>
      <c r="T84" s="42">
        <v>3</v>
      </c>
      <c r="U84" s="42" t="s">
        <v>147</v>
      </c>
      <c r="V84" s="42" t="s">
        <v>147</v>
      </c>
      <c r="W84" s="42">
        <v>3</v>
      </c>
      <c r="X84" s="43" t="s">
        <v>141</v>
      </c>
      <c r="Y84" s="43" t="s">
        <v>141</v>
      </c>
      <c r="Z84" s="42">
        <v>0</v>
      </c>
      <c r="AA84" s="42" t="s">
        <v>141</v>
      </c>
      <c r="AB84" s="42" t="s">
        <v>141</v>
      </c>
      <c r="AC84" s="42">
        <v>0</v>
      </c>
      <c r="AD84" s="42" t="s">
        <v>141</v>
      </c>
      <c r="AE84" s="42" t="s">
        <v>141</v>
      </c>
      <c r="AF84" s="42">
        <v>0</v>
      </c>
      <c r="AG84" s="42" t="s">
        <v>141</v>
      </c>
      <c r="AH84" s="42" t="s">
        <v>141</v>
      </c>
      <c r="AI84" s="42">
        <v>0</v>
      </c>
      <c r="AJ84" s="42" t="s">
        <v>153</v>
      </c>
      <c r="AK84" s="42" t="s">
        <v>153</v>
      </c>
      <c r="AL84" s="42">
        <v>8</v>
      </c>
      <c r="AM84" s="42" t="s">
        <v>145</v>
      </c>
      <c r="AN84" s="42" t="s">
        <v>145</v>
      </c>
      <c r="AO84" s="42">
        <v>1</v>
      </c>
      <c r="AP84" s="42" t="s">
        <v>147</v>
      </c>
      <c r="AQ84" s="42" t="s">
        <v>147</v>
      </c>
      <c r="AR84" s="42">
        <v>3</v>
      </c>
      <c r="AS84" s="42" t="s">
        <v>145</v>
      </c>
      <c r="AT84" s="42" t="s">
        <v>145</v>
      </c>
      <c r="AU84" s="42">
        <v>1</v>
      </c>
      <c r="AV84" s="42" t="s">
        <v>145</v>
      </c>
      <c r="AW84" s="42" t="s">
        <v>145</v>
      </c>
      <c r="AX84" s="42">
        <v>1</v>
      </c>
      <c r="AY84" s="40" t="s">
        <v>153</v>
      </c>
      <c r="AZ84" s="40" t="s">
        <v>159</v>
      </c>
      <c r="BA84" s="40" t="s">
        <v>153</v>
      </c>
      <c r="BB84" s="40" t="s">
        <v>152</v>
      </c>
      <c r="BC84" s="41">
        <v>2</v>
      </c>
      <c r="BD84" s="41">
        <v>1</v>
      </c>
      <c r="BE84" s="41">
        <v>1</v>
      </c>
      <c r="BF84" s="41">
        <v>6</v>
      </c>
      <c r="BG84" s="41">
        <v>2</v>
      </c>
      <c r="BH84" s="41">
        <v>2</v>
      </c>
      <c r="BI84" s="41">
        <v>9</v>
      </c>
      <c r="BJ84" s="41">
        <v>5</v>
      </c>
      <c r="BK84" s="41">
        <v>4</v>
      </c>
      <c r="BL84" s="41">
        <v>4</v>
      </c>
      <c r="BM84" s="41">
        <v>2</v>
      </c>
      <c r="BN84" s="40" t="s">
        <v>146</v>
      </c>
      <c r="BO84" s="40" t="s">
        <v>145</v>
      </c>
      <c r="BP84" s="40" t="s">
        <v>151</v>
      </c>
      <c r="BQ84" s="40" t="s">
        <v>151</v>
      </c>
      <c r="BR84" s="40" t="s">
        <v>154</v>
      </c>
      <c r="BS84" s="40" t="s">
        <v>141</v>
      </c>
      <c r="BT84" s="28"/>
      <c r="BU84" s="37"/>
      <c r="BV84" s="39"/>
      <c r="BW84" s="38"/>
      <c r="BX84" s="37"/>
    </row>
    <row r="85" spans="1:76" s="36" customFormat="1" ht="25.15" customHeight="1">
      <c r="A85" s="46" t="s">
        <v>218</v>
      </c>
      <c r="B85" s="39" t="s">
        <v>219</v>
      </c>
      <c r="C85" s="301"/>
      <c r="D85" s="45" t="s">
        <v>135</v>
      </c>
      <c r="E85" s="305"/>
      <c r="F85" s="38" t="s">
        <v>157</v>
      </c>
      <c r="G85" s="37" t="s">
        <v>158</v>
      </c>
      <c r="H85" s="37"/>
      <c r="I85" s="43" t="s">
        <v>140</v>
      </c>
      <c r="J85" s="44" t="s">
        <v>141</v>
      </c>
      <c r="K85" s="40" t="s">
        <v>142</v>
      </c>
      <c r="L85" s="40" t="s">
        <v>182</v>
      </c>
      <c r="M85" s="40" t="s">
        <v>141</v>
      </c>
      <c r="N85" s="40" t="s">
        <v>141</v>
      </c>
      <c r="O85" s="40" t="s">
        <v>141</v>
      </c>
      <c r="P85" s="40" t="s">
        <v>144</v>
      </c>
      <c r="Q85" s="40" t="s">
        <v>145</v>
      </c>
      <c r="R85" s="42" t="s">
        <v>153</v>
      </c>
      <c r="S85" s="42" t="s">
        <v>153</v>
      </c>
      <c r="T85" s="42">
        <v>8</v>
      </c>
      <c r="U85" s="42" t="s">
        <v>153</v>
      </c>
      <c r="V85" s="42" t="s">
        <v>153</v>
      </c>
      <c r="W85" s="42">
        <v>8</v>
      </c>
      <c r="X85" s="43" t="s">
        <v>151</v>
      </c>
      <c r="Y85" s="43" t="s">
        <v>151</v>
      </c>
      <c r="Z85" s="42">
        <v>3</v>
      </c>
      <c r="AA85" s="42" t="s">
        <v>151</v>
      </c>
      <c r="AB85" s="42" t="s">
        <v>151</v>
      </c>
      <c r="AC85" s="42">
        <v>3</v>
      </c>
      <c r="AD85" s="42" t="s">
        <v>147</v>
      </c>
      <c r="AE85" s="42" t="s">
        <v>147</v>
      </c>
      <c r="AF85" s="42">
        <v>3</v>
      </c>
      <c r="AG85" s="42" t="s">
        <v>153</v>
      </c>
      <c r="AH85" s="42" t="s">
        <v>153</v>
      </c>
      <c r="AI85" s="42">
        <v>8</v>
      </c>
      <c r="AJ85" s="42" t="s">
        <v>153</v>
      </c>
      <c r="AK85" s="42" t="s">
        <v>153</v>
      </c>
      <c r="AL85" s="42">
        <v>8</v>
      </c>
      <c r="AM85" s="42" t="s">
        <v>145</v>
      </c>
      <c r="AN85" s="42" t="s">
        <v>145</v>
      </c>
      <c r="AO85" s="42">
        <v>1</v>
      </c>
      <c r="AP85" s="42" t="s">
        <v>153</v>
      </c>
      <c r="AQ85" s="42" t="s">
        <v>153</v>
      </c>
      <c r="AR85" s="42">
        <v>8</v>
      </c>
      <c r="AS85" s="42" t="s">
        <v>151</v>
      </c>
      <c r="AT85" s="42" t="s">
        <v>151</v>
      </c>
      <c r="AU85" s="42">
        <v>3</v>
      </c>
      <c r="AV85" s="42" t="s">
        <v>145</v>
      </c>
      <c r="AW85" s="42" t="s">
        <v>145</v>
      </c>
      <c r="AX85" s="42">
        <v>1</v>
      </c>
      <c r="AY85" s="40" t="s">
        <v>159</v>
      </c>
      <c r="AZ85" s="40" t="s">
        <v>153</v>
      </c>
      <c r="BA85" s="40" t="s">
        <v>153</v>
      </c>
      <c r="BB85" s="40" t="s">
        <v>152</v>
      </c>
      <c r="BC85" s="41">
        <v>11</v>
      </c>
      <c r="BD85" s="41">
        <v>10</v>
      </c>
      <c r="BE85" s="41">
        <v>9</v>
      </c>
      <c r="BF85" s="41">
        <v>10</v>
      </c>
      <c r="BG85" s="41">
        <v>3</v>
      </c>
      <c r="BH85" s="41">
        <v>4</v>
      </c>
      <c r="BI85" s="41">
        <v>11</v>
      </c>
      <c r="BJ85" s="41">
        <v>1</v>
      </c>
      <c r="BK85" s="41">
        <v>7</v>
      </c>
      <c r="BL85" s="41">
        <v>9</v>
      </c>
      <c r="BM85" s="41">
        <v>5</v>
      </c>
      <c r="BN85" s="40" t="s">
        <v>146</v>
      </c>
      <c r="BO85" s="40" t="s">
        <v>145</v>
      </c>
      <c r="BP85" s="40" t="s">
        <v>151</v>
      </c>
      <c r="BQ85" s="40" t="s">
        <v>159</v>
      </c>
      <c r="BR85" s="40" t="s">
        <v>154</v>
      </c>
      <c r="BS85" s="40" t="s">
        <v>149</v>
      </c>
      <c r="BT85" s="28"/>
      <c r="BU85" s="37"/>
      <c r="BV85" s="39"/>
      <c r="BW85" s="38"/>
      <c r="BX85" s="37"/>
    </row>
    <row r="86" spans="1:76" s="36" customFormat="1" ht="25.15" customHeight="1">
      <c r="A86" s="46" t="s">
        <v>311</v>
      </c>
      <c r="B86" s="39" t="s">
        <v>312</v>
      </c>
      <c r="C86" s="301"/>
      <c r="D86" s="45" t="s">
        <v>135</v>
      </c>
      <c r="E86" s="305"/>
      <c r="F86" s="38" t="s">
        <v>157</v>
      </c>
      <c r="G86" s="37" t="s">
        <v>158</v>
      </c>
      <c r="H86" s="37"/>
      <c r="I86" s="43" t="s">
        <v>140</v>
      </c>
      <c r="J86" s="44" t="s">
        <v>141</v>
      </c>
      <c r="K86" s="40" t="s">
        <v>142</v>
      </c>
      <c r="L86" s="40" t="s">
        <v>182</v>
      </c>
      <c r="M86" s="40" t="s">
        <v>141</v>
      </c>
      <c r="N86" s="40" t="s">
        <v>141</v>
      </c>
      <c r="O86" s="40" t="s">
        <v>141</v>
      </c>
      <c r="P86" s="40" t="s">
        <v>144</v>
      </c>
      <c r="Q86" s="40" t="s">
        <v>145</v>
      </c>
      <c r="R86" s="42" t="s">
        <v>153</v>
      </c>
      <c r="S86" s="42" t="s">
        <v>153</v>
      </c>
      <c r="T86" s="42">
        <v>8</v>
      </c>
      <c r="U86" s="42" t="s">
        <v>153</v>
      </c>
      <c r="V86" s="42" t="s">
        <v>153</v>
      </c>
      <c r="W86" s="42">
        <v>8</v>
      </c>
      <c r="X86" s="43" t="s">
        <v>151</v>
      </c>
      <c r="Y86" s="43" t="s">
        <v>151</v>
      </c>
      <c r="Z86" s="42">
        <v>3</v>
      </c>
      <c r="AA86" s="42" t="s">
        <v>151</v>
      </c>
      <c r="AB86" s="42" t="s">
        <v>151</v>
      </c>
      <c r="AC86" s="42">
        <v>3</v>
      </c>
      <c r="AD86" s="42" t="s">
        <v>147</v>
      </c>
      <c r="AE86" s="42" t="s">
        <v>147</v>
      </c>
      <c r="AF86" s="42">
        <v>3</v>
      </c>
      <c r="AG86" s="42" t="s">
        <v>153</v>
      </c>
      <c r="AH86" s="42" t="s">
        <v>153</v>
      </c>
      <c r="AI86" s="42">
        <v>8</v>
      </c>
      <c r="AJ86" s="42" t="s">
        <v>153</v>
      </c>
      <c r="AK86" s="42" t="s">
        <v>153</v>
      </c>
      <c r="AL86" s="42">
        <v>8</v>
      </c>
      <c r="AM86" s="42" t="s">
        <v>145</v>
      </c>
      <c r="AN86" s="42" t="s">
        <v>145</v>
      </c>
      <c r="AO86" s="42">
        <v>1</v>
      </c>
      <c r="AP86" s="42" t="s">
        <v>153</v>
      </c>
      <c r="AQ86" s="42" t="s">
        <v>153</v>
      </c>
      <c r="AR86" s="42">
        <v>8</v>
      </c>
      <c r="AS86" s="42" t="s">
        <v>151</v>
      </c>
      <c r="AT86" s="42" t="s">
        <v>151</v>
      </c>
      <c r="AU86" s="42">
        <v>3</v>
      </c>
      <c r="AV86" s="42" t="s">
        <v>145</v>
      </c>
      <c r="AW86" s="42" t="s">
        <v>145</v>
      </c>
      <c r="AX86" s="42">
        <v>1</v>
      </c>
      <c r="AY86" s="40" t="s">
        <v>159</v>
      </c>
      <c r="AZ86" s="40" t="s">
        <v>153</v>
      </c>
      <c r="BA86" s="40" t="s">
        <v>151</v>
      </c>
      <c r="BB86" s="40" t="s">
        <v>152</v>
      </c>
      <c r="BC86" s="41">
        <v>11</v>
      </c>
      <c r="BD86" s="41">
        <v>10</v>
      </c>
      <c r="BE86" s="41">
        <v>9</v>
      </c>
      <c r="BF86" s="41">
        <v>10</v>
      </c>
      <c r="BG86" s="41"/>
      <c r="BH86" s="41">
        <v>4</v>
      </c>
      <c r="BI86" s="41">
        <v>11</v>
      </c>
      <c r="BJ86" s="41">
        <v>1</v>
      </c>
      <c r="BK86" s="41">
        <v>7</v>
      </c>
      <c r="BL86" s="41">
        <v>9</v>
      </c>
      <c r="BM86" s="41">
        <v>5</v>
      </c>
      <c r="BN86" s="40" t="s">
        <v>146</v>
      </c>
      <c r="BO86" s="40" t="s">
        <v>145</v>
      </c>
      <c r="BP86" s="40" t="s">
        <v>151</v>
      </c>
      <c r="BQ86" s="40" t="s">
        <v>159</v>
      </c>
      <c r="BR86" s="40" t="s">
        <v>154</v>
      </c>
      <c r="BS86" s="40" t="s">
        <v>149</v>
      </c>
      <c r="BT86" s="28"/>
      <c r="BU86" s="37"/>
      <c r="BV86" s="39"/>
      <c r="BW86" s="38"/>
      <c r="BX86" s="37"/>
    </row>
    <row r="87" spans="1:76" s="36" customFormat="1" ht="25.15" customHeight="1">
      <c r="A87" s="46" t="s">
        <v>239</v>
      </c>
      <c r="B87" s="39" t="s">
        <v>439</v>
      </c>
      <c r="C87" s="301" t="s">
        <v>135</v>
      </c>
      <c r="D87" s="45"/>
      <c r="E87" s="305" t="s">
        <v>135</v>
      </c>
      <c r="F87" s="38" t="s">
        <v>138</v>
      </c>
      <c r="G87" s="37" t="s">
        <v>139</v>
      </c>
      <c r="H87" s="37"/>
      <c r="I87" s="43" t="s">
        <v>140</v>
      </c>
      <c r="J87" s="44" t="s">
        <v>151</v>
      </c>
      <c r="K87" s="40" t="s">
        <v>145</v>
      </c>
      <c r="L87" s="40" t="s">
        <v>141</v>
      </c>
      <c r="M87" s="40" t="s">
        <v>147</v>
      </c>
      <c r="N87" s="40" t="s">
        <v>151</v>
      </c>
      <c r="O87" s="40" t="s">
        <v>151</v>
      </c>
      <c r="P87" s="40" t="s">
        <v>147</v>
      </c>
      <c r="Q87" s="40" t="s">
        <v>159</v>
      </c>
      <c r="R87" s="42" t="s">
        <v>153</v>
      </c>
      <c r="S87" s="42" t="s">
        <v>153</v>
      </c>
      <c r="T87" s="42">
        <v>8</v>
      </c>
      <c r="U87" s="42" t="s">
        <v>147</v>
      </c>
      <c r="V87" s="42" t="s">
        <v>147</v>
      </c>
      <c r="W87" s="42">
        <v>3</v>
      </c>
      <c r="X87" s="43" t="s">
        <v>153</v>
      </c>
      <c r="Y87" s="43" t="s">
        <v>153</v>
      </c>
      <c r="Z87" s="42">
        <v>8</v>
      </c>
      <c r="AA87" s="42" t="s">
        <v>153</v>
      </c>
      <c r="AB87" s="42" t="s">
        <v>153</v>
      </c>
      <c r="AC87" s="42">
        <v>8</v>
      </c>
      <c r="AD87" s="42" t="s">
        <v>147</v>
      </c>
      <c r="AE87" s="42" t="s">
        <v>147</v>
      </c>
      <c r="AF87" s="42">
        <v>3</v>
      </c>
      <c r="AG87" s="42" t="s">
        <v>151</v>
      </c>
      <c r="AH87" s="42" t="s">
        <v>151</v>
      </c>
      <c r="AI87" s="42">
        <v>3</v>
      </c>
      <c r="AJ87" s="42" t="s">
        <v>154</v>
      </c>
      <c r="AK87" s="42" t="s">
        <v>154</v>
      </c>
      <c r="AL87" s="42">
        <v>10</v>
      </c>
      <c r="AM87" s="42" t="s">
        <v>145</v>
      </c>
      <c r="AN87" s="42" t="s">
        <v>145</v>
      </c>
      <c r="AO87" s="42">
        <v>1</v>
      </c>
      <c r="AP87" s="42" t="s">
        <v>147</v>
      </c>
      <c r="AQ87" s="42" t="s">
        <v>147</v>
      </c>
      <c r="AR87" s="42">
        <v>3</v>
      </c>
      <c r="AS87" s="42" t="s">
        <v>154</v>
      </c>
      <c r="AT87" s="42" t="s">
        <v>154</v>
      </c>
      <c r="AU87" s="42">
        <v>10</v>
      </c>
      <c r="AV87" s="42" t="s">
        <v>153</v>
      </c>
      <c r="AW87" s="42" t="s">
        <v>153</v>
      </c>
      <c r="AX87" s="42">
        <v>8</v>
      </c>
      <c r="AY87" s="40" t="s">
        <v>153</v>
      </c>
      <c r="AZ87" s="40" t="s">
        <v>146</v>
      </c>
      <c r="BA87" s="40" t="s">
        <v>151</v>
      </c>
      <c r="BB87" s="40" t="s">
        <v>159</v>
      </c>
      <c r="BC87" s="41">
        <v>9</v>
      </c>
      <c r="BD87" s="41">
        <v>5</v>
      </c>
      <c r="BE87" s="41">
        <v>7</v>
      </c>
      <c r="BF87" s="41">
        <v>8</v>
      </c>
      <c r="BG87" s="41">
        <v>1</v>
      </c>
      <c r="BH87" s="41">
        <v>3</v>
      </c>
      <c r="BI87" s="41">
        <v>11</v>
      </c>
      <c r="BJ87" s="41">
        <v>4</v>
      </c>
      <c r="BK87" s="41">
        <v>2</v>
      </c>
      <c r="BL87" s="41">
        <v>10</v>
      </c>
      <c r="BM87" s="41">
        <v>6</v>
      </c>
      <c r="BN87" s="40" t="s">
        <v>146</v>
      </c>
      <c r="BO87" s="40" t="s">
        <v>145</v>
      </c>
      <c r="BP87" s="40" t="s">
        <v>151</v>
      </c>
      <c r="BQ87" s="40" t="s">
        <v>151</v>
      </c>
      <c r="BR87" s="40" t="s">
        <v>154</v>
      </c>
      <c r="BS87" s="40" t="s">
        <v>154</v>
      </c>
      <c r="BT87" s="28"/>
      <c r="BU87" s="37"/>
      <c r="BV87" s="39"/>
      <c r="BW87" s="38"/>
      <c r="BX87" s="37"/>
    </row>
    <row r="88" spans="1:76" s="36" customFormat="1" ht="25.15" customHeight="1">
      <c r="A88" s="46" t="s">
        <v>243</v>
      </c>
      <c r="B88" s="39" t="s">
        <v>440</v>
      </c>
      <c r="C88" s="301"/>
      <c r="D88" s="45"/>
      <c r="E88" s="305" t="s">
        <v>135</v>
      </c>
      <c r="F88" s="38" t="s">
        <v>138</v>
      </c>
      <c r="G88" s="37" t="s">
        <v>139</v>
      </c>
      <c r="H88" s="37"/>
      <c r="I88" s="43" t="s">
        <v>140</v>
      </c>
      <c r="J88" s="44" t="s">
        <v>141</v>
      </c>
      <c r="K88" s="40" t="s">
        <v>142</v>
      </c>
      <c r="L88" s="40" t="s">
        <v>143</v>
      </c>
      <c r="M88" s="40" t="s">
        <v>144</v>
      </c>
      <c r="N88" s="40" t="s">
        <v>142</v>
      </c>
      <c r="O88" s="40" t="s">
        <v>141</v>
      </c>
      <c r="P88" s="40" t="s">
        <v>144</v>
      </c>
      <c r="Q88" s="40" t="s">
        <v>145</v>
      </c>
      <c r="R88" s="42" t="s">
        <v>148</v>
      </c>
      <c r="S88" s="42" t="s">
        <v>147</v>
      </c>
      <c r="T88" s="42">
        <v>3</v>
      </c>
      <c r="U88" s="42" t="s">
        <v>148</v>
      </c>
      <c r="V88" s="42" t="s">
        <v>147</v>
      </c>
      <c r="W88" s="42">
        <v>3</v>
      </c>
      <c r="X88" s="43" t="s">
        <v>146</v>
      </c>
      <c r="Y88" s="43" t="s">
        <v>147</v>
      </c>
      <c r="Z88" s="42">
        <v>3</v>
      </c>
      <c r="AA88" s="42" t="s">
        <v>148</v>
      </c>
      <c r="AB88" s="42" t="s">
        <v>146</v>
      </c>
      <c r="AC88" s="42">
        <v>3</v>
      </c>
      <c r="AD88" s="42" t="s">
        <v>147</v>
      </c>
      <c r="AE88" s="42" t="s">
        <v>149</v>
      </c>
      <c r="AF88" s="42">
        <v>3</v>
      </c>
      <c r="AG88" s="42" t="s">
        <v>146</v>
      </c>
      <c r="AH88" s="42" t="s">
        <v>146</v>
      </c>
      <c r="AI88" s="42">
        <v>3</v>
      </c>
      <c r="AJ88" s="42" t="s">
        <v>146</v>
      </c>
      <c r="AK88" s="42" t="s">
        <v>146</v>
      </c>
      <c r="AL88" s="42">
        <v>3</v>
      </c>
      <c r="AM88" s="42" t="s">
        <v>150</v>
      </c>
      <c r="AN88" s="42" t="s">
        <v>149</v>
      </c>
      <c r="AO88" s="42">
        <v>3</v>
      </c>
      <c r="AP88" s="42" t="s">
        <v>148</v>
      </c>
      <c r="AQ88" s="42" t="s">
        <v>146</v>
      </c>
      <c r="AR88" s="42">
        <v>3</v>
      </c>
      <c r="AS88" s="42" t="s">
        <v>148</v>
      </c>
      <c r="AT88" s="42" t="s">
        <v>146</v>
      </c>
      <c r="AU88" s="42">
        <v>3</v>
      </c>
      <c r="AV88" s="42" t="s">
        <v>163</v>
      </c>
      <c r="AW88" s="42" t="s">
        <v>163</v>
      </c>
      <c r="AX88" s="42">
        <v>3</v>
      </c>
      <c r="AY88" s="40" t="s">
        <v>151</v>
      </c>
      <c r="AZ88" s="40" t="s">
        <v>151</v>
      </c>
      <c r="BA88" s="40" t="s">
        <v>146</v>
      </c>
      <c r="BB88" s="40" t="s">
        <v>152</v>
      </c>
      <c r="BC88" s="41">
        <v>9</v>
      </c>
      <c r="BD88" s="41">
        <v>7</v>
      </c>
      <c r="BE88" s="41">
        <v>7</v>
      </c>
      <c r="BF88" s="41">
        <v>10</v>
      </c>
      <c r="BG88" s="41">
        <v>8</v>
      </c>
      <c r="BH88" s="41">
        <v>3</v>
      </c>
      <c r="BI88" s="41">
        <v>6</v>
      </c>
      <c r="BJ88" s="41">
        <v>2</v>
      </c>
      <c r="BK88" s="41">
        <v>6</v>
      </c>
      <c r="BL88" s="41">
        <v>6</v>
      </c>
      <c r="BM88" s="41">
        <v>7</v>
      </c>
      <c r="BN88" s="40" t="s">
        <v>146</v>
      </c>
      <c r="BO88" s="40" t="s">
        <v>145</v>
      </c>
      <c r="BP88" s="40" t="s">
        <v>159</v>
      </c>
      <c r="BQ88" s="40" t="s">
        <v>152</v>
      </c>
      <c r="BR88" s="40" t="s">
        <v>154</v>
      </c>
      <c r="BS88" s="40" t="s">
        <v>149</v>
      </c>
      <c r="BT88" s="28"/>
      <c r="BU88" s="37"/>
      <c r="BV88" s="39"/>
      <c r="BW88" s="38"/>
      <c r="BX88" s="37"/>
    </row>
    <row r="89" spans="1:76" s="36" customFormat="1" ht="25.15" customHeight="1">
      <c r="A89" s="46" t="s">
        <v>315</v>
      </c>
      <c r="B89" s="39" t="s">
        <v>441</v>
      </c>
      <c r="C89" s="301" t="s">
        <v>135</v>
      </c>
      <c r="D89" s="45" t="s">
        <v>135</v>
      </c>
      <c r="E89" s="305"/>
      <c r="F89" s="38" t="s">
        <v>138</v>
      </c>
      <c r="G89" s="37" t="s">
        <v>139</v>
      </c>
      <c r="H89" s="37"/>
      <c r="I89" s="43" t="s">
        <v>140</v>
      </c>
      <c r="J89" s="44" t="s">
        <v>145</v>
      </c>
      <c r="K89" s="40" t="s">
        <v>141</v>
      </c>
      <c r="L89" s="40" t="s">
        <v>141</v>
      </c>
      <c r="M89" s="40" t="s">
        <v>144</v>
      </c>
      <c r="N89" s="40" t="s">
        <v>154</v>
      </c>
      <c r="O89" s="40" t="s">
        <v>154</v>
      </c>
      <c r="P89" s="40" t="s">
        <v>317</v>
      </c>
      <c r="Q89" s="40" t="s">
        <v>150</v>
      </c>
      <c r="R89" s="42" t="s">
        <v>145</v>
      </c>
      <c r="S89" s="42" t="s">
        <v>145</v>
      </c>
      <c r="T89" s="42">
        <v>1</v>
      </c>
      <c r="U89" s="42" t="s">
        <v>145</v>
      </c>
      <c r="V89" s="42" t="s">
        <v>145</v>
      </c>
      <c r="W89" s="42">
        <v>1</v>
      </c>
      <c r="X89" s="43" t="s">
        <v>145</v>
      </c>
      <c r="Y89" s="43" t="s">
        <v>145</v>
      </c>
      <c r="Z89" s="42">
        <v>1</v>
      </c>
      <c r="AA89" s="42" t="s">
        <v>145</v>
      </c>
      <c r="AB89" s="42" t="s">
        <v>145</v>
      </c>
      <c r="AC89" s="42">
        <v>1</v>
      </c>
      <c r="AD89" s="42" t="s">
        <v>145</v>
      </c>
      <c r="AE89" s="42" t="s">
        <v>145</v>
      </c>
      <c r="AF89" s="42">
        <v>1</v>
      </c>
      <c r="AG89" s="42" t="s">
        <v>145</v>
      </c>
      <c r="AH89" s="42" t="s">
        <v>145</v>
      </c>
      <c r="AI89" s="42">
        <v>1</v>
      </c>
      <c r="AJ89" s="42" t="s">
        <v>145</v>
      </c>
      <c r="AK89" s="42" t="s">
        <v>145</v>
      </c>
      <c r="AL89" s="42">
        <v>1</v>
      </c>
      <c r="AM89" s="42" t="s">
        <v>145</v>
      </c>
      <c r="AN89" s="42" t="s">
        <v>145</v>
      </c>
      <c r="AO89" s="42">
        <v>1</v>
      </c>
      <c r="AP89" s="42" t="s">
        <v>145</v>
      </c>
      <c r="AQ89" s="42" t="s">
        <v>145</v>
      </c>
      <c r="AR89" s="42">
        <v>1</v>
      </c>
      <c r="AS89" s="42" t="s">
        <v>145</v>
      </c>
      <c r="AT89" s="42" t="s">
        <v>145</v>
      </c>
      <c r="AU89" s="42">
        <v>1</v>
      </c>
      <c r="AV89" s="42" t="s">
        <v>145</v>
      </c>
      <c r="AW89" s="42" t="s">
        <v>145</v>
      </c>
      <c r="AX89" s="42">
        <v>1</v>
      </c>
      <c r="AY89" s="40" t="s">
        <v>154</v>
      </c>
      <c r="AZ89" s="40" t="s">
        <v>152</v>
      </c>
      <c r="BA89" s="40" t="s">
        <v>154</v>
      </c>
      <c r="BB89" s="40" t="s">
        <v>154</v>
      </c>
      <c r="BC89" s="41">
        <v>1</v>
      </c>
      <c r="BD89" s="41">
        <v>5</v>
      </c>
      <c r="BE89" s="41">
        <v>5</v>
      </c>
      <c r="BF89" s="41">
        <v>5</v>
      </c>
      <c r="BG89" s="41">
        <v>1</v>
      </c>
      <c r="BH89" s="41">
        <v>1</v>
      </c>
      <c r="BI89" s="41">
        <v>1</v>
      </c>
      <c r="BJ89" s="41">
        <v>9</v>
      </c>
      <c r="BK89" s="41">
        <v>5</v>
      </c>
      <c r="BL89" s="41">
        <v>10</v>
      </c>
      <c r="BM89" s="41">
        <v>11</v>
      </c>
      <c r="BN89" s="40" t="s">
        <v>146</v>
      </c>
      <c r="BO89" s="40" t="s">
        <v>145</v>
      </c>
      <c r="BP89" s="40" t="s">
        <v>149</v>
      </c>
      <c r="BQ89" s="40" t="s">
        <v>151</v>
      </c>
      <c r="BR89" s="40" t="s">
        <v>154</v>
      </c>
      <c r="BS89" s="40" t="s">
        <v>145</v>
      </c>
      <c r="BT89" s="28" t="s">
        <v>442</v>
      </c>
      <c r="BU89" s="37"/>
      <c r="BV89" s="39"/>
      <c r="BW89" s="38"/>
      <c r="BX89" s="37"/>
    </row>
    <row r="90" spans="1:76" s="36" customFormat="1" ht="25.15" customHeight="1">
      <c r="A90" s="46" t="s">
        <v>305</v>
      </c>
      <c r="B90" s="39" t="s">
        <v>443</v>
      </c>
      <c r="C90" s="301"/>
      <c r="D90" s="45"/>
      <c r="E90" s="305"/>
      <c r="F90" s="38" t="s">
        <v>138</v>
      </c>
      <c r="G90" s="37" t="s">
        <v>139</v>
      </c>
      <c r="H90" s="37"/>
      <c r="I90" s="43" t="s">
        <v>140</v>
      </c>
      <c r="J90" s="44" t="s">
        <v>141</v>
      </c>
      <c r="K90" s="40" t="s">
        <v>142</v>
      </c>
      <c r="L90" s="40" t="s">
        <v>144</v>
      </c>
      <c r="M90" s="40" t="s">
        <v>144</v>
      </c>
      <c r="N90" s="40" t="s">
        <v>144</v>
      </c>
      <c r="O90" s="40" t="s">
        <v>141</v>
      </c>
      <c r="P90" s="40" t="s">
        <v>144</v>
      </c>
      <c r="Q90" s="40" t="s">
        <v>149</v>
      </c>
      <c r="R90" s="42" t="s">
        <v>148</v>
      </c>
      <c r="S90" s="42" t="s">
        <v>147</v>
      </c>
      <c r="T90" s="42">
        <v>3</v>
      </c>
      <c r="U90" s="42" t="s">
        <v>148</v>
      </c>
      <c r="V90" s="42" t="s">
        <v>147</v>
      </c>
      <c r="W90" s="42">
        <v>3</v>
      </c>
      <c r="X90" s="43" t="s">
        <v>146</v>
      </c>
      <c r="Y90" s="43" t="s">
        <v>147</v>
      </c>
      <c r="Z90" s="42">
        <v>3</v>
      </c>
      <c r="AA90" s="42" t="s">
        <v>148</v>
      </c>
      <c r="AB90" s="42" t="s">
        <v>146</v>
      </c>
      <c r="AC90" s="42">
        <v>3</v>
      </c>
      <c r="AD90" s="42" t="s">
        <v>147</v>
      </c>
      <c r="AE90" s="42" t="s">
        <v>147</v>
      </c>
      <c r="AF90" s="42">
        <v>3</v>
      </c>
      <c r="AG90" s="42" t="s">
        <v>146</v>
      </c>
      <c r="AH90" s="42" t="s">
        <v>146</v>
      </c>
      <c r="AI90" s="42">
        <v>3</v>
      </c>
      <c r="AJ90" s="42" t="s">
        <v>146</v>
      </c>
      <c r="AK90" s="42" t="s">
        <v>146</v>
      </c>
      <c r="AL90" s="42">
        <v>3</v>
      </c>
      <c r="AM90" s="42" t="s">
        <v>150</v>
      </c>
      <c r="AN90" s="42" t="s">
        <v>149</v>
      </c>
      <c r="AO90" s="42">
        <v>3</v>
      </c>
      <c r="AP90" s="42" t="s">
        <v>148</v>
      </c>
      <c r="AQ90" s="42" t="s">
        <v>146</v>
      </c>
      <c r="AR90" s="42">
        <v>3</v>
      </c>
      <c r="AS90" s="42" t="s">
        <v>148</v>
      </c>
      <c r="AT90" s="42" t="s">
        <v>146</v>
      </c>
      <c r="AU90" s="42">
        <v>3</v>
      </c>
      <c r="AV90" s="42" t="s">
        <v>163</v>
      </c>
      <c r="AW90" s="42" t="s">
        <v>163</v>
      </c>
      <c r="AX90" s="42">
        <v>3</v>
      </c>
      <c r="AY90" s="40" t="s">
        <v>159</v>
      </c>
      <c r="AZ90" s="40" t="s">
        <v>151</v>
      </c>
      <c r="BA90" s="40" t="s">
        <v>159</v>
      </c>
      <c r="BB90" s="40" t="s">
        <v>152</v>
      </c>
      <c r="BC90" s="41">
        <v>9</v>
      </c>
      <c r="BD90" s="41">
        <v>7</v>
      </c>
      <c r="BE90" s="41">
        <v>7</v>
      </c>
      <c r="BF90" s="41">
        <v>10</v>
      </c>
      <c r="BG90" s="41">
        <v>5</v>
      </c>
      <c r="BH90" s="41">
        <v>4</v>
      </c>
      <c r="BI90" s="41">
        <v>6</v>
      </c>
      <c r="BJ90" s="41">
        <v>3</v>
      </c>
      <c r="BK90" s="41">
        <v>6</v>
      </c>
      <c r="BL90" s="41">
        <v>6</v>
      </c>
      <c r="BM90" s="41">
        <v>9</v>
      </c>
      <c r="BN90" s="40" t="s">
        <v>146</v>
      </c>
      <c r="BO90" s="40" t="s">
        <v>145</v>
      </c>
      <c r="BP90" s="40" t="s">
        <v>151</v>
      </c>
      <c r="BQ90" s="40" t="s">
        <v>151</v>
      </c>
      <c r="BR90" s="40" t="s">
        <v>154</v>
      </c>
      <c r="BS90" s="40" t="s">
        <v>149</v>
      </c>
      <c r="BT90" s="28"/>
      <c r="BU90" s="37"/>
      <c r="BV90" s="39"/>
      <c r="BW90" s="38"/>
      <c r="BX90" s="37"/>
    </row>
    <row r="91" spans="1:76" s="36" customFormat="1" ht="25.15" customHeight="1">
      <c r="A91" s="46" t="s">
        <v>185</v>
      </c>
      <c r="B91" s="39" t="s">
        <v>444</v>
      </c>
      <c r="C91" s="301"/>
      <c r="D91" s="45" t="s">
        <v>135</v>
      </c>
      <c r="E91" s="305"/>
      <c r="F91" s="38" t="s">
        <v>138</v>
      </c>
      <c r="G91" s="37" t="s">
        <v>139</v>
      </c>
      <c r="H91" s="37"/>
      <c r="I91" s="43" t="s">
        <v>140</v>
      </c>
      <c r="J91" s="44" t="s">
        <v>141</v>
      </c>
      <c r="K91" s="40" t="s">
        <v>142</v>
      </c>
      <c r="L91" s="40" t="s">
        <v>141</v>
      </c>
      <c r="M91" s="40" t="s">
        <v>144</v>
      </c>
      <c r="N91" s="40" t="s">
        <v>145</v>
      </c>
      <c r="O91" s="40" t="s">
        <v>141</v>
      </c>
      <c r="P91" s="40" t="s">
        <v>144</v>
      </c>
      <c r="Q91" s="40" t="s">
        <v>145</v>
      </c>
      <c r="R91" s="42" t="s">
        <v>147</v>
      </c>
      <c r="S91" s="42" t="s">
        <v>147</v>
      </c>
      <c r="T91" s="42">
        <v>3</v>
      </c>
      <c r="U91" s="42" t="s">
        <v>147</v>
      </c>
      <c r="V91" s="42" t="s">
        <v>147</v>
      </c>
      <c r="W91" s="42">
        <v>3</v>
      </c>
      <c r="X91" s="43" t="s">
        <v>147</v>
      </c>
      <c r="Y91" s="43" t="s">
        <v>147</v>
      </c>
      <c r="Z91" s="42">
        <v>3</v>
      </c>
      <c r="AA91" s="42" t="s">
        <v>147</v>
      </c>
      <c r="AB91" s="42" t="s">
        <v>147</v>
      </c>
      <c r="AC91" s="42">
        <v>3</v>
      </c>
      <c r="AD91" s="42" t="s">
        <v>147</v>
      </c>
      <c r="AE91" s="42" t="s">
        <v>147</v>
      </c>
      <c r="AF91" s="42">
        <v>3</v>
      </c>
      <c r="AG91" s="42" t="s">
        <v>147</v>
      </c>
      <c r="AH91" s="42" t="s">
        <v>147</v>
      </c>
      <c r="AI91" s="42">
        <v>3</v>
      </c>
      <c r="AJ91" s="42" t="s">
        <v>147</v>
      </c>
      <c r="AK91" s="42" t="s">
        <v>147</v>
      </c>
      <c r="AL91" s="42">
        <v>3</v>
      </c>
      <c r="AM91" s="42" t="s">
        <v>147</v>
      </c>
      <c r="AN91" s="42" t="s">
        <v>147</v>
      </c>
      <c r="AO91" s="42">
        <v>3</v>
      </c>
      <c r="AP91" s="42" t="s">
        <v>147</v>
      </c>
      <c r="AQ91" s="42" t="s">
        <v>147</v>
      </c>
      <c r="AR91" s="42">
        <v>3</v>
      </c>
      <c r="AS91" s="42" t="s">
        <v>147</v>
      </c>
      <c r="AT91" s="42" t="s">
        <v>147</v>
      </c>
      <c r="AU91" s="42">
        <v>3</v>
      </c>
      <c r="AV91" s="42" t="s">
        <v>147</v>
      </c>
      <c r="AW91" s="42" t="s">
        <v>147</v>
      </c>
      <c r="AX91" s="42">
        <v>3</v>
      </c>
      <c r="AY91" s="40" t="s">
        <v>153</v>
      </c>
      <c r="AZ91" s="40" t="s">
        <v>151</v>
      </c>
      <c r="BA91" s="40" t="s">
        <v>153</v>
      </c>
      <c r="BB91" s="40" t="s">
        <v>152</v>
      </c>
      <c r="BC91" s="41">
        <v>1</v>
      </c>
      <c r="BD91" s="41">
        <v>5</v>
      </c>
      <c r="BE91" s="41">
        <v>5</v>
      </c>
      <c r="BF91" s="41">
        <v>5</v>
      </c>
      <c r="BG91" s="41">
        <v>1</v>
      </c>
      <c r="BH91" s="41">
        <v>1</v>
      </c>
      <c r="BI91" s="41">
        <v>1</v>
      </c>
      <c r="BJ91" s="41">
        <v>5</v>
      </c>
      <c r="BK91" s="41">
        <v>9</v>
      </c>
      <c r="BL91" s="41">
        <v>10</v>
      </c>
      <c r="BM91" s="41">
        <v>11</v>
      </c>
      <c r="BN91" s="40" t="s">
        <v>146</v>
      </c>
      <c r="BO91" s="40" t="s">
        <v>145</v>
      </c>
      <c r="BP91" s="40" t="s">
        <v>151</v>
      </c>
      <c r="BQ91" s="40" t="s">
        <v>151</v>
      </c>
      <c r="BR91" s="40" t="s">
        <v>154</v>
      </c>
      <c r="BS91" s="40" t="s">
        <v>149</v>
      </c>
      <c r="BT91" s="28"/>
      <c r="BU91" s="37"/>
      <c r="BV91" s="39"/>
      <c r="BW91" s="38"/>
      <c r="BX91" s="37"/>
    </row>
    <row r="92" spans="1:76" s="36" customFormat="1" ht="25.15" customHeight="1">
      <c r="A92" s="46" t="s">
        <v>136</v>
      </c>
      <c r="B92" s="48" t="s">
        <v>445</v>
      </c>
      <c r="C92" s="301"/>
      <c r="D92" s="45"/>
      <c r="E92" s="305" t="s">
        <v>135</v>
      </c>
      <c r="F92" s="38" t="s">
        <v>138</v>
      </c>
      <c r="G92" s="37" t="s">
        <v>139</v>
      </c>
      <c r="H92" s="37"/>
      <c r="I92" s="43" t="s">
        <v>140</v>
      </c>
      <c r="J92" s="44" t="s">
        <v>141</v>
      </c>
      <c r="K92" s="40" t="s">
        <v>142</v>
      </c>
      <c r="L92" s="40" t="s">
        <v>142</v>
      </c>
      <c r="M92" s="40" t="s">
        <v>143</v>
      </c>
      <c r="N92" s="40" t="s">
        <v>142</v>
      </c>
      <c r="O92" s="40" t="s">
        <v>141</v>
      </c>
      <c r="P92" s="40" t="s">
        <v>144</v>
      </c>
      <c r="Q92" s="40" t="s">
        <v>145</v>
      </c>
      <c r="R92" s="42" t="s">
        <v>146</v>
      </c>
      <c r="S92" s="42" t="s">
        <v>147</v>
      </c>
      <c r="T92" s="42">
        <v>3</v>
      </c>
      <c r="U92" s="42" t="s">
        <v>146</v>
      </c>
      <c r="V92" s="42" t="s">
        <v>147</v>
      </c>
      <c r="W92" s="42">
        <v>3</v>
      </c>
      <c r="X92" s="43" t="s">
        <v>147</v>
      </c>
      <c r="Y92" s="43" t="s">
        <v>147</v>
      </c>
      <c r="Z92" s="42">
        <v>3</v>
      </c>
      <c r="AA92" s="42" t="s">
        <v>148</v>
      </c>
      <c r="AB92" s="42" t="s">
        <v>147</v>
      </c>
      <c r="AC92" s="42">
        <v>3</v>
      </c>
      <c r="AD92" s="42" t="s">
        <v>146</v>
      </c>
      <c r="AE92" s="42" t="s">
        <v>149</v>
      </c>
      <c r="AF92" s="42">
        <v>3</v>
      </c>
      <c r="AG92" s="42" t="s">
        <v>146</v>
      </c>
      <c r="AH92" s="42" t="s">
        <v>147</v>
      </c>
      <c r="AI92" s="42">
        <v>3</v>
      </c>
      <c r="AJ92" s="42" t="s">
        <v>146</v>
      </c>
      <c r="AK92" s="42" t="s">
        <v>147</v>
      </c>
      <c r="AL92" s="42">
        <v>3</v>
      </c>
      <c r="AM92" s="42" t="s">
        <v>150</v>
      </c>
      <c r="AN92" s="42" t="s">
        <v>149</v>
      </c>
      <c r="AO92" s="42">
        <v>3</v>
      </c>
      <c r="AP92" s="42" t="s">
        <v>148</v>
      </c>
      <c r="AQ92" s="42" t="s">
        <v>146</v>
      </c>
      <c r="AR92" s="42">
        <v>3</v>
      </c>
      <c r="AS92" s="42" t="s">
        <v>148</v>
      </c>
      <c r="AT92" s="42" t="s">
        <v>147</v>
      </c>
      <c r="AU92" s="42">
        <v>3</v>
      </c>
      <c r="AV92" s="42" t="s">
        <v>149</v>
      </c>
      <c r="AW92" s="42" t="s">
        <v>147</v>
      </c>
      <c r="AX92" s="42">
        <v>3</v>
      </c>
      <c r="AY92" s="40" t="s">
        <v>151</v>
      </c>
      <c r="AZ92" s="40" t="s">
        <v>151</v>
      </c>
      <c r="BA92" s="40" t="s">
        <v>146</v>
      </c>
      <c r="BB92" s="40" t="s">
        <v>152</v>
      </c>
      <c r="BC92" s="41">
        <v>9</v>
      </c>
      <c r="BD92" s="41">
        <v>7</v>
      </c>
      <c r="BE92" s="41">
        <v>7</v>
      </c>
      <c r="BF92" s="41">
        <v>9</v>
      </c>
      <c r="BG92" s="41">
        <v>8</v>
      </c>
      <c r="BH92" s="41">
        <v>3</v>
      </c>
      <c r="BI92" s="41">
        <v>5</v>
      </c>
      <c r="BJ92" s="41">
        <v>2</v>
      </c>
      <c r="BK92" s="41">
        <v>6</v>
      </c>
      <c r="BL92" s="41">
        <v>6</v>
      </c>
      <c r="BM92" s="41">
        <v>7</v>
      </c>
      <c r="BN92" s="40" t="s">
        <v>146</v>
      </c>
      <c r="BO92" s="40" t="s">
        <v>153</v>
      </c>
      <c r="BP92" s="40" t="s">
        <v>153</v>
      </c>
      <c r="BQ92" s="40" t="s">
        <v>154</v>
      </c>
      <c r="BR92" s="40" t="s">
        <v>154</v>
      </c>
      <c r="BS92" s="40" t="s">
        <v>149</v>
      </c>
      <c r="BT92" s="54"/>
      <c r="BU92" s="37"/>
      <c r="BV92" s="39"/>
      <c r="BW92" s="38"/>
      <c r="BX92" s="37"/>
    </row>
    <row r="93" spans="1:76" s="36" customFormat="1" ht="25.15" customHeight="1">
      <c r="A93" s="46" t="s">
        <v>161</v>
      </c>
      <c r="B93" s="39" t="s">
        <v>446</v>
      </c>
      <c r="C93" s="302"/>
      <c r="D93" s="45" t="s">
        <v>135</v>
      </c>
      <c r="E93" s="306"/>
      <c r="F93" s="38" t="s">
        <v>138</v>
      </c>
      <c r="G93" s="37" t="s">
        <v>139</v>
      </c>
      <c r="I93" s="43" t="s">
        <v>140</v>
      </c>
      <c r="J93" s="44" t="s">
        <v>141</v>
      </c>
      <c r="K93" s="42"/>
      <c r="L93" s="42" t="s">
        <v>447</v>
      </c>
      <c r="M93" s="42"/>
      <c r="N93" s="42"/>
      <c r="O93" s="42"/>
      <c r="P93" s="42"/>
      <c r="Q93" s="42"/>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42" t="s">
        <v>448</v>
      </c>
      <c r="AQ93" s="42" t="s">
        <v>448</v>
      </c>
      <c r="AR93" s="42" t="s">
        <v>448</v>
      </c>
      <c r="AS93" s="42" t="s">
        <v>448</v>
      </c>
      <c r="AY93" s="40" t="s">
        <v>154</v>
      </c>
      <c r="AZ93" s="40" t="s">
        <v>154</v>
      </c>
      <c r="BA93" s="40" t="s">
        <v>154</v>
      </c>
      <c r="BB93" s="40" t="s">
        <v>154</v>
      </c>
      <c r="BC93" s="53"/>
      <c r="BD93" s="53"/>
      <c r="BE93" s="53"/>
      <c r="BF93" s="53"/>
      <c r="BG93" s="53"/>
      <c r="BH93" s="53"/>
      <c r="BI93" s="53"/>
      <c r="BJ93" s="53"/>
      <c r="BK93" s="53"/>
      <c r="BL93" s="53"/>
      <c r="BM93" s="53"/>
      <c r="BN93" s="40" t="s">
        <v>147</v>
      </c>
      <c r="BO93" s="40" t="s">
        <v>151</v>
      </c>
      <c r="BP93" s="40" t="s">
        <v>147</v>
      </c>
      <c r="BS93" s="40" t="s">
        <v>145</v>
      </c>
      <c r="BT93" s="28" t="s">
        <v>449</v>
      </c>
      <c r="BU93" s="52"/>
      <c r="BV93" s="51"/>
      <c r="BW93" s="50"/>
    </row>
    <row r="94" spans="1:76" s="36" customFormat="1" ht="25.15" customHeight="1">
      <c r="A94" s="46" t="s">
        <v>339</v>
      </c>
      <c r="B94" s="48" t="s">
        <v>450</v>
      </c>
      <c r="C94" s="301"/>
      <c r="D94" s="45"/>
      <c r="E94" s="305" t="s">
        <v>135</v>
      </c>
      <c r="F94" s="38" t="s">
        <v>138</v>
      </c>
      <c r="G94" s="37" t="s">
        <v>139</v>
      </c>
      <c r="H94" s="37"/>
      <c r="I94" s="43" t="s">
        <v>140</v>
      </c>
      <c r="J94" s="44" t="s">
        <v>141</v>
      </c>
      <c r="K94" s="40" t="s">
        <v>142</v>
      </c>
      <c r="L94" s="40" t="s">
        <v>144</v>
      </c>
      <c r="M94" s="40" t="s">
        <v>144</v>
      </c>
      <c r="N94" s="40" t="s">
        <v>142</v>
      </c>
      <c r="O94" s="40" t="s">
        <v>141</v>
      </c>
      <c r="P94" s="40" t="s">
        <v>144</v>
      </c>
      <c r="Q94" s="40" t="s">
        <v>145</v>
      </c>
      <c r="R94" s="42" t="s">
        <v>148</v>
      </c>
      <c r="S94" s="42" t="s">
        <v>147</v>
      </c>
      <c r="T94" s="42">
        <v>3</v>
      </c>
      <c r="U94" s="42" t="s">
        <v>148</v>
      </c>
      <c r="V94" s="42" t="s">
        <v>147</v>
      </c>
      <c r="W94" s="42">
        <v>3</v>
      </c>
      <c r="X94" s="43" t="s">
        <v>146</v>
      </c>
      <c r="Y94" s="43" t="s">
        <v>147</v>
      </c>
      <c r="Z94" s="42">
        <v>3</v>
      </c>
      <c r="AA94" s="42" t="s">
        <v>148</v>
      </c>
      <c r="AB94" s="42" t="s">
        <v>146</v>
      </c>
      <c r="AC94" s="42">
        <v>3</v>
      </c>
      <c r="AD94" s="42" t="s">
        <v>147</v>
      </c>
      <c r="AE94" s="42" t="s">
        <v>149</v>
      </c>
      <c r="AF94" s="42">
        <v>3</v>
      </c>
      <c r="AG94" s="42" t="s">
        <v>146</v>
      </c>
      <c r="AH94" s="42" t="s">
        <v>146</v>
      </c>
      <c r="AI94" s="42">
        <v>3</v>
      </c>
      <c r="AJ94" s="42" t="s">
        <v>146</v>
      </c>
      <c r="AK94" s="42" t="s">
        <v>146</v>
      </c>
      <c r="AL94" s="42">
        <v>3</v>
      </c>
      <c r="AM94" s="42" t="s">
        <v>150</v>
      </c>
      <c r="AN94" s="42" t="s">
        <v>149</v>
      </c>
      <c r="AO94" s="42">
        <v>3</v>
      </c>
      <c r="AP94" s="42" t="s">
        <v>148</v>
      </c>
      <c r="AQ94" s="42" t="s">
        <v>146</v>
      </c>
      <c r="AR94" s="42">
        <v>3</v>
      </c>
      <c r="AS94" s="42" t="s">
        <v>148</v>
      </c>
      <c r="AT94" s="42" t="s">
        <v>146</v>
      </c>
      <c r="AU94" s="42">
        <v>3</v>
      </c>
      <c r="AV94" s="42" t="s">
        <v>163</v>
      </c>
      <c r="AW94" s="42" t="s">
        <v>163</v>
      </c>
      <c r="AX94" s="42">
        <v>3</v>
      </c>
      <c r="AY94" s="40" t="s">
        <v>151</v>
      </c>
      <c r="AZ94" s="40" t="s">
        <v>151</v>
      </c>
      <c r="BA94" s="40" t="s">
        <v>151</v>
      </c>
      <c r="BB94" s="40" t="s">
        <v>152</v>
      </c>
      <c r="BC94" s="41">
        <v>10</v>
      </c>
      <c r="BD94" s="41">
        <v>7</v>
      </c>
      <c r="BE94" s="41">
        <v>6</v>
      </c>
      <c r="BF94" s="41">
        <v>10</v>
      </c>
      <c r="BG94" s="41">
        <v>2</v>
      </c>
      <c r="BH94" s="41">
        <v>4</v>
      </c>
      <c r="BI94" s="41">
        <v>5</v>
      </c>
      <c r="BJ94" s="41">
        <v>3</v>
      </c>
      <c r="BK94" s="41">
        <v>7</v>
      </c>
      <c r="BL94" s="41">
        <v>7</v>
      </c>
      <c r="BM94" s="41">
        <v>7</v>
      </c>
      <c r="BN94" s="40" t="s">
        <v>159</v>
      </c>
      <c r="BO94" s="40" t="s">
        <v>145</v>
      </c>
      <c r="BP94" s="40" t="s">
        <v>159</v>
      </c>
      <c r="BQ94" s="40" t="s">
        <v>152</v>
      </c>
      <c r="BR94" s="40" t="s">
        <v>154</v>
      </c>
      <c r="BS94" s="40" t="s">
        <v>149</v>
      </c>
      <c r="BT94" s="28"/>
      <c r="BU94" s="37"/>
      <c r="BV94" s="39"/>
      <c r="BW94" s="38"/>
      <c r="BX94" s="37"/>
    </row>
    <row r="95" spans="1:76" s="36" customFormat="1" ht="25.15" customHeight="1">
      <c r="A95" s="46" t="s">
        <v>376</v>
      </c>
      <c r="B95" s="48" t="s">
        <v>451</v>
      </c>
      <c r="C95" s="301"/>
      <c r="D95" s="45"/>
      <c r="E95" s="305" t="s">
        <v>135</v>
      </c>
      <c r="F95" s="38" t="s">
        <v>138</v>
      </c>
      <c r="G95" s="37" t="s">
        <v>139</v>
      </c>
      <c r="H95" s="37"/>
      <c r="I95" s="43" t="s">
        <v>140</v>
      </c>
      <c r="J95" s="44" t="s">
        <v>141</v>
      </c>
      <c r="K95" s="40" t="s">
        <v>142</v>
      </c>
      <c r="L95" s="40" t="s">
        <v>142</v>
      </c>
      <c r="M95" s="40" t="s">
        <v>144</v>
      </c>
      <c r="N95" s="40" t="s">
        <v>141</v>
      </c>
      <c r="O95" s="40" t="s">
        <v>145</v>
      </c>
      <c r="P95" s="40" t="s">
        <v>144</v>
      </c>
      <c r="Q95" s="40" t="s">
        <v>149</v>
      </c>
      <c r="R95" s="42" t="s">
        <v>148</v>
      </c>
      <c r="S95" s="42" t="s">
        <v>146</v>
      </c>
      <c r="T95" s="42">
        <v>3</v>
      </c>
      <c r="U95" s="42" t="s">
        <v>148</v>
      </c>
      <c r="V95" s="42" t="s">
        <v>147</v>
      </c>
      <c r="W95" s="42">
        <v>3</v>
      </c>
      <c r="X95" s="43" t="s">
        <v>146</v>
      </c>
      <c r="Y95" s="43" t="s">
        <v>147</v>
      </c>
      <c r="Z95" s="42">
        <v>3</v>
      </c>
      <c r="AA95" s="42" t="s">
        <v>148</v>
      </c>
      <c r="AB95" s="42" t="s">
        <v>146</v>
      </c>
      <c r="AC95" s="42">
        <v>3</v>
      </c>
      <c r="AD95" s="42" t="s">
        <v>147</v>
      </c>
      <c r="AE95" s="42" t="s">
        <v>147</v>
      </c>
      <c r="AF95" s="42">
        <v>3</v>
      </c>
      <c r="AG95" s="42" t="s">
        <v>146</v>
      </c>
      <c r="AH95" s="42" t="s">
        <v>146</v>
      </c>
      <c r="AI95" s="42">
        <v>3</v>
      </c>
      <c r="AJ95" s="42" t="s">
        <v>146</v>
      </c>
      <c r="AK95" s="42" t="s">
        <v>146</v>
      </c>
      <c r="AL95" s="42">
        <v>3</v>
      </c>
      <c r="AM95" s="42" t="s">
        <v>150</v>
      </c>
      <c r="AN95" s="42" t="s">
        <v>149</v>
      </c>
      <c r="AO95" s="42">
        <v>3</v>
      </c>
      <c r="AP95" s="42" t="s">
        <v>148</v>
      </c>
      <c r="AQ95" s="42" t="s">
        <v>146</v>
      </c>
      <c r="AR95" s="42">
        <v>3</v>
      </c>
      <c r="AS95" s="42" t="s">
        <v>152</v>
      </c>
      <c r="AT95" s="42" t="s">
        <v>159</v>
      </c>
      <c r="AU95" s="42">
        <v>7</v>
      </c>
      <c r="AV95" s="42" t="s">
        <v>163</v>
      </c>
      <c r="AW95" s="42" t="s">
        <v>163</v>
      </c>
      <c r="AX95" s="42">
        <v>3</v>
      </c>
      <c r="AY95" s="40" t="s">
        <v>159</v>
      </c>
      <c r="AZ95" s="40" t="s">
        <v>151</v>
      </c>
      <c r="BA95" s="40" t="s">
        <v>151</v>
      </c>
      <c r="BB95" s="40" t="s">
        <v>152</v>
      </c>
      <c r="BC95" s="41">
        <v>9</v>
      </c>
      <c r="BD95" s="41">
        <v>7</v>
      </c>
      <c r="BE95" s="41">
        <v>6</v>
      </c>
      <c r="BF95" s="41">
        <v>10</v>
      </c>
      <c r="BG95" s="41">
        <v>5</v>
      </c>
      <c r="BH95" s="41">
        <v>4</v>
      </c>
      <c r="BI95" s="41">
        <v>6</v>
      </c>
      <c r="BJ95" s="41">
        <v>3</v>
      </c>
      <c r="BK95" s="41">
        <v>6</v>
      </c>
      <c r="BL95" s="41">
        <v>6</v>
      </c>
      <c r="BM95" s="41">
        <v>9</v>
      </c>
      <c r="BN95" s="40" t="s">
        <v>159</v>
      </c>
      <c r="BO95" s="40" t="s">
        <v>145</v>
      </c>
      <c r="BP95" s="40" t="s">
        <v>151</v>
      </c>
      <c r="BQ95" s="40" t="s">
        <v>159</v>
      </c>
      <c r="BR95" s="40" t="s">
        <v>154</v>
      </c>
      <c r="BS95" s="40" t="s">
        <v>149</v>
      </c>
      <c r="BT95" s="28"/>
      <c r="BU95" s="37"/>
      <c r="BV95" s="39"/>
      <c r="BW95" s="38"/>
      <c r="BX95" s="37"/>
    </row>
    <row r="96" spans="1:76" s="36" customFormat="1" ht="25.15" customHeight="1">
      <c r="A96" s="46" t="s">
        <v>378</v>
      </c>
      <c r="B96" s="48" t="s">
        <v>452</v>
      </c>
      <c r="C96" s="301" t="s">
        <v>135</v>
      </c>
      <c r="D96" s="45" t="s">
        <v>135</v>
      </c>
      <c r="E96" s="305" t="s">
        <v>135</v>
      </c>
      <c r="F96" s="38" t="s">
        <v>138</v>
      </c>
      <c r="G96" s="37" t="s">
        <v>139</v>
      </c>
      <c r="H96" s="47" t="s">
        <v>380</v>
      </c>
      <c r="I96" s="43" t="s">
        <v>140</v>
      </c>
      <c r="J96" s="44" t="s">
        <v>141</v>
      </c>
      <c r="K96" s="40" t="s">
        <v>151</v>
      </c>
      <c r="L96" s="40" t="s">
        <v>142</v>
      </c>
      <c r="M96" s="40" t="s">
        <v>144</v>
      </c>
      <c r="N96" s="40" t="s">
        <v>151</v>
      </c>
      <c r="O96" s="40" t="s">
        <v>153</v>
      </c>
      <c r="P96" s="40" t="s">
        <v>144</v>
      </c>
      <c r="Q96" s="40" t="s">
        <v>151</v>
      </c>
      <c r="R96" s="42" t="s">
        <v>147</v>
      </c>
      <c r="S96" s="42" t="s">
        <v>147</v>
      </c>
      <c r="T96" s="42">
        <v>3</v>
      </c>
      <c r="U96" s="42" t="s">
        <v>147</v>
      </c>
      <c r="V96" s="42" t="s">
        <v>147</v>
      </c>
      <c r="W96" s="42">
        <v>3</v>
      </c>
      <c r="X96" s="43" t="s">
        <v>147</v>
      </c>
      <c r="Y96" s="43" t="s">
        <v>147</v>
      </c>
      <c r="Z96" s="42">
        <v>3</v>
      </c>
      <c r="AA96" s="42" t="s">
        <v>153</v>
      </c>
      <c r="AB96" s="42" t="s">
        <v>153</v>
      </c>
      <c r="AC96" s="42">
        <v>8</v>
      </c>
      <c r="AD96" s="42" t="s">
        <v>147</v>
      </c>
      <c r="AE96" s="42" t="s">
        <v>147</v>
      </c>
      <c r="AF96" s="42">
        <v>3</v>
      </c>
      <c r="AG96" s="42" t="s">
        <v>147</v>
      </c>
      <c r="AH96" s="42" t="s">
        <v>147</v>
      </c>
      <c r="AI96" s="42">
        <v>3</v>
      </c>
      <c r="AJ96" s="42" t="s">
        <v>147</v>
      </c>
      <c r="AK96" s="42" t="s">
        <v>147</v>
      </c>
      <c r="AL96" s="42">
        <v>3</v>
      </c>
      <c r="AM96" s="42" t="s">
        <v>147</v>
      </c>
      <c r="AN96" s="42" t="s">
        <v>147</v>
      </c>
      <c r="AO96" s="42">
        <v>3</v>
      </c>
      <c r="AP96" s="42" t="s">
        <v>147</v>
      </c>
      <c r="AQ96" s="42" t="s">
        <v>147</v>
      </c>
      <c r="AR96" s="42">
        <v>3</v>
      </c>
      <c r="AS96" s="42" t="s">
        <v>154</v>
      </c>
      <c r="AT96" s="42" t="s">
        <v>154</v>
      </c>
      <c r="AU96" s="42">
        <v>10</v>
      </c>
      <c r="AV96" s="42" t="s">
        <v>145</v>
      </c>
      <c r="AW96" s="42" t="s">
        <v>145</v>
      </c>
      <c r="AX96" s="42">
        <v>1</v>
      </c>
      <c r="AY96" s="40" t="s">
        <v>153</v>
      </c>
      <c r="AZ96" s="40" t="s">
        <v>152</v>
      </c>
      <c r="BA96" s="40" t="s">
        <v>153</v>
      </c>
      <c r="BB96" s="40" t="s">
        <v>152</v>
      </c>
      <c r="BC96" s="41">
        <v>5</v>
      </c>
      <c r="BD96" s="41">
        <v>5</v>
      </c>
      <c r="BE96" s="41">
        <v>5</v>
      </c>
      <c r="BF96" s="41">
        <v>9</v>
      </c>
      <c r="BG96" s="41">
        <v>1</v>
      </c>
      <c r="BH96" s="41">
        <v>1</v>
      </c>
      <c r="BI96" s="41">
        <v>1</v>
      </c>
      <c r="BJ96" s="41">
        <v>1</v>
      </c>
      <c r="BK96" s="41">
        <v>5</v>
      </c>
      <c r="BL96" s="41">
        <v>10</v>
      </c>
      <c r="BM96" s="41">
        <v>11</v>
      </c>
      <c r="BN96" s="40" t="s">
        <v>159</v>
      </c>
      <c r="BO96" s="40" t="s">
        <v>145</v>
      </c>
      <c r="BP96" s="40" t="s">
        <v>151</v>
      </c>
      <c r="BQ96" s="40" t="s">
        <v>151</v>
      </c>
      <c r="BR96" s="40" t="s">
        <v>154</v>
      </c>
      <c r="BS96" s="40" t="s">
        <v>148</v>
      </c>
      <c r="BT96" s="28"/>
      <c r="BU96" s="37"/>
      <c r="BV96" s="39"/>
      <c r="BW96" s="38"/>
      <c r="BX96" s="37"/>
    </row>
    <row r="97" spans="1:76" s="36" customFormat="1" ht="25.15" customHeight="1">
      <c r="A97" s="46" t="s">
        <v>228</v>
      </c>
      <c r="B97" s="39" t="s">
        <v>229</v>
      </c>
      <c r="C97" s="301"/>
      <c r="D97" s="45" t="s">
        <v>135</v>
      </c>
      <c r="E97" s="305"/>
      <c r="F97" s="38" t="s">
        <v>138</v>
      </c>
      <c r="G97" s="37" t="s">
        <v>230</v>
      </c>
      <c r="H97" s="37"/>
      <c r="I97" s="43" t="s">
        <v>140</v>
      </c>
      <c r="J97" s="44" t="s">
        <v>141</v>
      </c>
      <c r="K97" s="40" t="s">
        <v>144</v>
      </c>
      <c r="L97" s="40" t="s">
        <v>144</v>
      </c>
      <c r="M97" s="40" t="s">
        <v>144</v>
      </c>
      <c r="N97" s="40" t="s">
        <v>141</v>
      </c>
      <c r="O97" s="40" t="s">
        <v>145</v>
      </c>
      <c r="P97" s="40" t="s">
        <v>144</v>
      </c>
      <c r="Q97" s="40" t="s">
        <v>149</v>
      </c>
      <c r="R97" s="42" t="s">
        <v>153</v>
      </c>
      <c r="S97" s="42" t="s">
        <v>147</v>
      </c>
      <c r="T97" s="42">
        <v>3</v>
      </c>
      <c r="U97" s="42" t="s">
        <v>153</v>
      </c>
      <c r="V97" s="42" t="s">
        <v>147</v>
      </c>
      <c r="W97" s="42">
        <v>3</v>
      </c>
      <c r="X97" s="43" t="s">
        <v>151</v>
      </c>
      <c r="Y97" s="43" t="s">
        <v>147</v>
      </c>
      <c r="Z97" s="42">
        <v>3</v>
      </c>
      <c r="AA97" s="42" t="s">
        <v>153</v>
      </c>
      <c r="AB97" s="42" t="s">
        <v>147</v>
      </c>
      <c r="AC97" s="42">
        <v>3</v>
      </c>
      <c r="AD97" s="42" t="s">
        <v>147</v>
      </c>
      <c r="AE97" s="42" t="s">
        <v>147</v>
      </c>
      <c r="AF97" s="42">
        <v>3</v>
      </c>
      <c r="AG97" s="42" t="s">
        <v>153</v>
      </c>
      <c r="AH97" s="42" t="s">
        <v>147</v>
      </c>
      <c r="AI97" s="42">
        <v>3</v>
      </c>
      <c r="AJ97" s="42" t="s">
        <v>153</v>
      </c>
      <c r="AK97" s="42" t="s">
        <v>147</v>
      </c>
      <c r="AL97" s="42">
        <v>3</v>
      </c>
      <c r="AM97" s="42" t="s">
        <v>145</v>
      </c>
      <c r="AN97" s="42" t="s">
        <v>145</v>
      </c>
      <c r="AO97" s="42">
        <v>1</v>
      </c>
      <c r="AP97" s="42" t="s">
        <v>153</v>
      </c>
      <c r="AQ97" s="42" t="s">
        <v>147</v>
      </c>
      <c r="AR97" s="42">
        <v>3</v>
      </c>
      <c r="AS97" s="42" t="s">
        <v>151</v>
      </c>
      <c r="AT97" s="42" t="s">
        <v>151</v>
      </c>
      <c r="AU97" s="42">
        <v>3</v>
      </c>
      <c r="AV97" s="42" t="s">
        <v>145</v>
      </c>
      <c r="AW97" s="42" t="s">
        <v>145</v>
      </c>
      <c r="AX97" s="42">
        <v>1</v>
      </c>
      <c r="AY97" s="40" t="s">
        <v>153</v>
      </c>
      <c r="AZ97" s="40" t="s">
        <v>151</v>
      </c>
      <c r="BA97" s="40" t="s">
        <v>159</v>
      </c>
      <c r="BB97" s="40" t="s">
        <v>152</v>
      </c>
      <c r="BC97" s="41">
        <v>11</v>
      </c>
      <c r="BD97" s="41">
        <v>8</v>
      </c>
      <c r="BE97" s="41">
        <v>5</v>
      </c>
      <c r="BF97" s="41">
        <v>5</v>
      </c>
      <c r="BG97" s="41">
        <v>10</v>
      </c>
      <c r="BH97" s="41">
        <v>4</v>
      </c>
      <c r="BI97" s="41">
        <v>11</v>
      </c>
      <c r="BJ97" s="41">
        <v>1</v>
      </c>
      <c r="BK97" s="41">
        <v>7</v>
      </c>
      <c r="BL97" s="41">
        <v>6</v>
      </c>
      <c r="BM97" s="41">
        <v>9</v>
      </c>
      <c r="BN97" s="40" t="s">
        <v>146</v>
      </c>
      <c r="BO97" s="40" t="s">
        <v>145</v>
      </c>
      <c r="BP97" s="40" t="s">
        <v>151</v>
      </c>
      <c r="BQ97" s="40" t="s">
        <v>151</v>
      </c>
      <c r="BR97" s="40" t="s">
        <v>154</v>
      </c>
      <c r="BS97" s="40" t="s">
        <v>149</v>
      </c>
      <c r="BT97" s="28"/>
      <c r="BU97" s="37"/>
      <c r="BV97" s="39"/>
      <c r="BW97" s="38"/>
      <c r="BX97" s="37"/>
    </row>
    <row r="98" spans="1:76" s="36" customFormat="1" ht="25.15" customHeight="1">
      <c r="A98" s="46" t="s">
        <v>215</v>
      </c>
      <c r="B98" s="39" t="s">
        <v>216</v>
      </c>
      <c r="C98" s="301" t="s">
        <v>135</v>
      </c>
      <c r="D98" s="45" t="s">
        <v>135</v>
      </c>
      <c r="E98" s="305"/>
      <c r="F98" s="38" t="s">
        <v>157</v>
      </c>
      <c r="G98" s="37" t="s">
        <v>217</v>
      </c>
      <c r="H98" s="37"/>
      <c r="I98" s="43" t="s">
        <v>140</v>
      </c>
      <c r="J98" s="44" t="s">
        <v>141</v>
      </c>
      <c r="K98" s="40" t="s">
        <v>144</v>
      </c>
      <c r="L98" s="40" t="s">
        <v>141</v>
      </c>
      <c r="M98" s="40" t="s">
        <v>141</v>
      </c>
      <c r="N98" s="40" t="s">
        <v>141</v>
      </c>
      <c r="O98" s="40" t="s">
        <v>147</v>
      </c>
      <c r="P98" s="40" t="s">
        <v>141</v>
      </c>
      <c r="Q98" s="40" t="s">
        <v>145</v>
      </c>
      <c r="R98" s="42" t="s">
        <v>148</v>
      </c>
      <c r="S98" s="42" t="s">
        <v>151</v>
      </c>
      <c r="T98" s="42">
        <v>4</v>
      </c>
      <c r="U98" s="42" t="s">
        <v>153</v>
      </c>
      <c r="V98" s="42" t="s">
        <v>151</v>
      </c>
      <c r="W98" s="42">
        <v>5</v>
      </c>
      <c r="X98" s="43" t="s">
        <v>151</v>
      </c>
      <c r="Y98" s="43" t="s">
        <v>151</v>
      </c>
      <c r="Z98" s="42">
        <v>3</v>
      </c>
      <c r="AA98" s="42" t="s">
        <v>147</v>
      </c>
      <c r="AB98" s="42" t="s">
        <v>147</v>
      </c>
      <c r="AC98" s="42">
        <v>3</v>
      </c>
      <c r="AD98" s="42" t="s">
        <v>153</v>
      </c>
      <c r="AE98" s="42" t="s">
        <v>151</v>
      </c>
      <c r="AF98" s="42">
        <v>5</v>
      </c>
      <c r="AG98" s="42" t="s">
        <v>147</v>
      </c>
      <c r="AH98" s="42" t="s">
        <v>147</v>
      </c>
      <c r="AI98" s="42">
        <v>3</v>
      </c>
      <c r="AJ98" s="42" t="s">
        <v>153</v>
      </c>
      <c r="AK98" s="42" t="s">
        <v>151</v>
      </c>
      <c r="AL98" s="42">
        <v>5</v>
      </c>
      <c r="AM98" s="42" t="s">
        <v>153</v>
      </c>
      <c r="AN98" s="42" t="s">
        <v>145</v>
      </c>
      <c r="AO98" s="42">
        <v>5</v>
      </c>
      <c r="AP98" s="42" t="s">
        <v>153</v>
      </c>
      <c r="AQ98" s="42" t="s">
        <v>153</v>
      </c>
      <c r="AR98" s="42">
        <v>8</v>
      </c>
      <c r="AS98" s="42" t="s">
        <v>154</v>
      </c>
      <c r="AT98" s="42" t="s">
        <v>151</v>
      </c>
      <c r="AU98" s="42">
        <v>5</v>
      </c>
      <c r="AV98" s="42" t="s">
        <v>154</v>
      </c>
      <c r="AW98" s="42" t="s">
        <v>145</v>
      </c>
      <c r="AX98" s="42">
        <v>5</v>
      </c>
      <c r="AY98" s="40" t="s">
        <v>153</v>
      </c>
      <c r="AZ98" s="40" t="s">
        <v>152</v>
      </c>
      <c r="BA98" s="40" t="s">
        <v>153</v>
      </c>
      <c r="BB98" s="40" t="s">
        <v>152</v>
      </c>
      <c r="BC98" s="41">
        <v>5</v>
      </c>
      <c r="BD98" s="41">
        <v>5</v>
      </c>
      <c r="BE98" s="41">
        <v>5</v>
      </c>
      <c r="BF98" s="41">
        <v>9</v>
      </c>
      <c r="BG98" s="41">
        <v>1</v>
      </c>
      <c r="BH98" s="41">
        <v>1</v>
      </c>
      <c r="BI98" s="41">
        <v>1</v>
      </c>
      <c r="BJ98" s="41">
        <v>1</v>
      </c>
      <c r="BK98" s="41">
        <v>5</v>
      </c>
      <c r="BL98" s="41">
        <v>10</v>
      </c>
      <c r="BM98" s="41">
        <v>11</v>
      </c>
      <c r="BN98" s="40" t="s">
        <v>146</v>
      </c>
      <c r="BO98" s="40" t="s">
        <v>145</v>
      </c>
      <c r="BP98" s="40" t="s">
        <v>151</v>
      </c>
      <c r="BQ98" s="40" t="s">
        <v>151</v>
      </c>
      <c r="BR98" s="40" t="s">
        <v>154</v>
      </c>
      <c r="BS98" s="40" t="s">
        <v>149</v>
      </c>
      <c r="BT98" s="28"/>
      <c r="BU98" s="37"/>
      <c r="BV98" s="39"/>
      <c r="BW98" s="38"/>
      <c r="BX98" s="37"/>
    </row>
    <row r="99" spans="1:76" s="36" customFormat="1" ht="25.15" customHeight="1">
      <c r="A99" s="46" t="s">
        <v>241</v>
      </c>
      <c r="B99" s="39" t="s">
        <v>242</v>
      </c>
      <c r="C99" s="301" t="s">
        <v>135</v>
      </c>
      <c r="D99" s="45" t="s">
        <v>135</v>
      </c>
      <c r="E99" s="305"/>
      <c r="F99" s="38" t="s">
        <v>157</v>
      </c>
      <c r="G99" s="37" t="s">
        <v>217</v>
      </c>
      <c r="H99" s="37"/>
      <c r="I99" s="43" t="s">
        <v>140</v>
      </c>
      <c r="J99" s="44" t="s">
        <v>141</v>
      </c>
      <c r="K99" s="40" t="s">
        <v>144</v>
      </c>
      <c r="L99" s="40" t="s">
        <v>141</v>
      </c>
      <c r="M99" s="40" t="s">
        <v>141</v>
      </c>
      <c r="N99" s="40" t="s">
        <v>141</v>
      </c>
      <c r="O99" s="40" t="s">
        <v>147</v>
      </c>
      <c r="P99" s="40" t="s">
        <v>141</v>
      </c>
      <c r="Q99" s="40" t="s">
        <v>145</v>
      </c>
      <c r="R99" s="42" t="s">
        <v>147</v>
      </c>
      <c r="S99" s="42" t="s">
        <v>147</v>
      </c>
      <c r="T99" s="42">
        <v>3</v>
      </c>
      <c r="U99" s="42" t="s">
        <v>153</v>
      </c>
      <c r="V99" s="42" t="s">
        <v>151</v>
      </c>
      <c r="W99" s="42">
        <v>5</v>
      </c>
      <c r="X99" s="43" t="s">
        <v>151</v>
      </c>
      <c r="Y99" s="43" t="s">
        <v>151</v>
      </c>
      <c r="Z99" s="42">
        <v>3</v>
      </c>
      <c r="AA99" s="42" t="s">
        <v>147</v>
      </c>
      <c r="AB99" s="42" t="s">
        <v>147</v>
      </c>
      <c r="AC99" s="42">
        <v>3</v>
      </c>
      <c r="AD99" s="42" t="s">
        <v>147</v>
      </c>
      <c r="AE99" s="42" t="s">
        <v>147</v>
      </c>
      <c r="AF99" s="42">
        <v>3</v>
      </c>
      <c r="AG99" s="42" t="s">
        <v>147</v>
      </c>
      <c r="AH99" s="42" t="s">
        <v>147</v>
      </c>
      <c r="AI99" s="42">
        <v>3</v>
      </c>
      <c r="AJ99" s="42" t="s">
        <v>153</v>
      </c>
      <c r="AK99" s="42" t="s">
        <v>151</v>
      </c>
      <c r="AL99" s="42">
        <v>5</v>
      </c>
      <c r="AM99" s="42" t="s">
        <v>153</v>
      </c>
      <c r="AN99" s="42" t="s">
        <v>145</v>
      </c>
      <c r="AO99" s="42">
        <v>5</v>
      </c>
      <c r="AP99" s="42" t="s">
        <v>153</v>
      </c>
      <c r="AQ99" s="42" t="s">
        <v>153</v>
      </c>
      <c r="AR99" s="42">
        <v>8</v>
      </c>
      <c r="AS99" s="42" t="s">
        <v>154</v>
      </c>
      <c r="AT99" s="42" t="s">
        <v>147</v>
      </c>
      <c r="AU99" s="42">
        <v>3</v>
      </c>
      <c r="AV99" s="42" t="s">
        <v>154</v>
      </c>
      <c r="AW99" s="42" t="s">
        <v>145</v>
      </c>
      <c r="AX99" s="42">
        <v>5</v>
      </c>
      <c r="AY99" s="40" t="s">
        <v>153</v>
      </c>
      <c r="AZ99" s="40" t="s">
        <v>152</v>
      </c>
      <c r="BA99" s="40" t="s">
        <v>153</v>
      </c>
      <c r="BB99" s="40" t="s">
        <v>152</v>
      </c>
      <c r="BC99" s="41">
        <v>5</v>
      </c>
      <c r="BD99" s="41">
        <v>5</v>
      </c>
      <c r="BE99" s="41">
        <v>5</v>
      </c>
      <c r="BF99" s="41">
        <v>9</v>
      </c>
      <c r="BG99" s="41">
        <v>1</v>
      </c>
      <c r="BH99" s="41">
        <v>1</v>
      </c>
      <c r="BI99" s="41">
        <v>1</v>
      </c>
      <c r="BJ99" s="41">
        <v>1</v>
      </c>
      <c r="BK99" s="41">
        <v>5</v>
      </c>
      <c r="BL99" s="41">
        <v>10</v>
      </c>
      <c r="BM99" s="41">
        <v>11</v>
      </c>
      <c r="BN99" s="40" t="s">
        <v>146</v>
      </c>
      <c r="BO99" s="40" t="s">
        <v>145</v>
      </c>
      <c r="BP99" s="40" t="s">
        <v>151</v>
      </c>
      <c r="BQ99" s="40" t="s">
        <v>151</v>
      </c>
      <c r="BR99" s="40" t="s">
        <v>154</v>
      </c>
      <c r="BS99" s="40" t="s">
        <v>149</v>
      </c>
      <c r="BT99" s="28"/>
      <c r="BU99" s="37"/>
      <c r="BV99" s="39"/>
      <c r="BW99" s="38"/>
      <c r="BX99" s="37"/>
    </row>
    <row r="100" spans="1:76" s="36" customFormat="1" ht="25.15" customHeight="1">
      <c r="A100" s="46" t="s">
        <v>271</v>
      </c>
      <c r="B100" s="39" t="s">
        <v>272</v>
      </c>
      <c r="C100" s="301" t="s">
        <v>135</v>
      </c>
      <c r="D100" s="45"/>
      <c r="E100" s="305"/>
      <c r="F100" s="38" t="s">
        <v>157</v>
      </c>
      <c r="G100" s="37" t="s">
        <v>158</v>
      </c>
      <c r="H100" s="37"/>
      <c r="I100" s="43" t="s">
        <v>140</v>
      </c>
      <c r="J100" s="44" t="s">
        <v>141</v>
      </c>
      <c r="K100" s="40" t="s">
        <v>144</v>
      </c>
      <c r="L100" s="40" t="s">
        <v>141</v>
      </c>
      <c r="M100" s="40" t="s">
        <v>141</v>
      </c>
      <c r="N100" s="40" t="s">
        <v>141</v>
      </c>
      <c r="O100" s="40" t="s">
        <v>145</v>
      </c>
      <c r="P100" s="40" t="s">
        <v>141</v>
      </c>
      <c r="Q100" s="40" t="s">
        <v>145</v>
      </c>
      <c r="R100" s="42" t="s">
        <v>153</v>
      </c>
      <c r="S100" s="42" t="s">
        <v>151</v>
      </c>
      <c r="T100" s="42">
        <v>5</v>
      </c>
      <c r="U100" s="42" t="s">
        <v>153</v>
      </c>
      <c r="V100" s="42" t="s">
        <v>151</v>
      </c>
      <c r="W100" s="42">
        <v>5</v>
      </c>
      <c r="X100" s="43" t="s">
        <v>151</v>
      </c>
      <c r="Y100" s="43" t="s">
        <v>151</v>
      </c>
      <c r="Z100" s="42">
        <v>3</v>
      </c>
      <c r="AA100" s="42" t="s">
        <v>147</v>
      </c>
      <c r="AB100" s="42" t="s">
        <v>147</v>
      </c>
      <c r="AC100" s="42">
        <v>3</v>
      </c>
      <c r="AD100" s="42" t="s">
        <v>153</v>
      </c>
      <c r="AE100" s="42" t="s">
        <v>151</v>
      </c>
      <c r="AF100" s="42">
        <v>5</v>
      </c>
      <c r="AG100" s="42" t="s">
        <v>147</v>
      </c>
      <c r="AH100" s="42" t="s">
        <v>147</v>
      </c>
      <c r="AI100" s="42">
        <v>3</v>
      </c>
      <c r="AJ100" s="42" t="s">
        <v>153</v>
      </c>
      <c r="AK100" s="42" t="s">
        <v>151</v>
      </c>
      <c r="AL100" s="42">
        <v>5</v>
      </c>
      <c r="AM100" s="42" t="s">
        <v>153</v>
      </c>
      <c r="AN100" s="42" t="s">
        <v>145</v>
      </c>
      <c r="AO100" s="42">
        <v>5</v>
      </c>
      <c r="AP100" s="42" t="s">
        <v>153</v>
      </c>
      <c r="AQ100" s="42" t="s">
        <v>153</v>
      </c>
      <c r="AR100" s="42">
        <v>8</v>
      </c>
      <c r="AS100" s="42" t="s">
        <v>154</v>
      </c>
      <c r="AT100" s="42" t="s">
        <v>151</v>
      </c>
      <c r="AU100" s="42">
        <v>5</v>
      </c>
      <c r="AV100" s="42" t="s">
        <v>154</v>
      </c>
      <c r="AW100" s="42" t="s">
        <v>145</v>
      </c>
      <c r="AX100" s="42">
        <v>5</v>
      </c>
      <c r="AY100" s="40" t="s">
        <v>153</v>
      </c>
      <c r="AZ100" s="40" t="s">
        <v>153</v>
      </c>
      <c r="BA100" s="40" t="s">
        <v>153</v>
      </c>
      <c r="BB100" s="40" t="s">
        <v>152</v>
      </c>
      <c r="BC100" s="41"/>
      <c r="BD100" s="41"/>
      <c r="BE100" s="41"/>
      <c r="BF100" s="41">
        <v>10</v>
      </c>
      <c r="BG100" s="41"/>
      <c r="BH100" s="41"/>
      <c r="BI100" s="41">
        <v>11</v>
      </c>
      <c r="BJ100" s="41">
        <v>1</v>
      </c>
      <c r="BK100" s="41"/>
      <c r="BL100" s="41">
        <v>9</v>
      </c>
      <c r="BM100" s="41">
        <v>5</v>
      </c>
      <c r="BN100" s="40" t="s">
        <v>146</v>
      </c>
      <c r="BO100" s="40" t="s">
        <v>145</v>
      </c>
      <c r="BP100" s="40" t="s">
        <v>151</v>
      </c>
      <c r="BQ100" s="40" t="s">
        <v>151</v>
      </c>
      <c r="BR100" s="40" t="s">
        <v>154</v>
      </c>
      <c r="BS100" s="40" t="s">
        <v>149</v>
      </c>
      <c r="BT100" s="28"/>
      <c r="BU100" s="37"/>
      <c r="BV100" s="39"/>
      <c r="BW100" s="38"/>
      <c r="BX100" s="37"/>
    </row>
    <row r="101" spans="1:76" ht="19.899999999999999" customHeight="1">
      <c r="C101" s="303"/>
      <c r="D101" s="35"/>
      <c r="E101" s="307"/>
      <c r="K101" s="27"/>
      <c r="L101" s="27"/>
      <c r="M101" s="27"/>
      <c r="N101" s="27"/>
      <c r="O101" s="27"/>
      <c r="P101" s="27"/>
      <c r="Q101" s="27"/>
      <c r="AY101" s="27"/>
      <c r="AZ101" s="27"/>
      <c r="BA101" s="27"/>
      <c r="BB101" s="27"/>
      <c r="BC101" s="34"/>
      <c r="BD101" s="34"/>
      <c r="BE101" s="34"/>
      <c r="BF101" s="34"/>
      <c r="BG101" s="34"/>
      <c r="BH101" s="34"/>
      <c r="BI101" s="34"/>
      <c r="BJ101" s="34"/>
      <c r="BK101" s="34"/>
      <c r="BL101" s="34"/>
      <c r="BM101" s="34"/>
      <c r="BN101" s="27"/>
      <c r="BO101" s="27"/>
      <c r="BP101" s="27"/>
      <c r="BQ101" s="32"/>
      <c r="BR101" s="27"/>
      <c r="BS101" s="32"/>
    </row>
  </sheetData>
  <sortState xmlns:xlrd2="http://schemas.microsoft.com/office/spreadsheetml/2017/richdata2" ref="A4:CD100">
    <sortCondition ref="B4:B100"/>
  </sortState>
  <mergeCells count="41">
    <mergeCell ref="U2:W2"/>
    <mergeCell ref="X2:Z2"/>
    <mergeCell ref="AA2:AC2"/>
    <mergeCell ref="A1:B1"/>
    <mergeCell ref="C1:C3"/>
    <mergeCell ref="D1:D3"/>
    <mergeCell ref="F1:F2"/>
    <mergeCell ref="G1:G2"/>
    <mergeCell ref="E1:E3"/>
    <mergeCell ref="BQ1:BQ2"/>
    <mergeCell ref="H1:H2"/>
    <mergeCell ref="I1:I2"/>
    <mergeCell ref="N1:N2"/>
    <mergeCell ref="O1:O2"/>
    <mergeCell ref="P1:P2"/>
    <mergeCell ref="J1:J2"/>
    <mergeCell ref="K1:K2"/>
    <mergeCell ref="L1:L2"/>
    <mergeCell ref="AD2:AF2"/>
    <mergeCell ref="AG2:AI2"/>
    <mergeCell ref="M1:M2"/>
    <mergeCell ref="Q1:Q2"/>
    <mergeCell ref="R1:W1"/>
    <mergeCell ref="X1:AI1"/>
    <mergeCell ref="R2:T2"/>
    <mergeCell ref="AJ2:AL2"/>
    <mergeCell ref="AM2:AO2"/>
    <mergeCell ref="AP2:AR2"/>
    <mergeCell ref="BR1:BR2"/>
    <mergeCell ref="BS1:BS2"/>
    <mergeCell ref="AJ1:AX1"/>
    <mergeCell ref="AY1:AY2"/>
    <mergeCell ref="AZ1:AZ2"/>
    <mergeCell ref="BA1:BA2"/>
    <mergeCell ref="BB1:BB2"/>
    <mergeCell ref="BC1:BM1"/>
    <mergeCell ref="AV2:AX2"/>
    <mergeCell ref="AS2:AU2"/>
    <mergeCell ref="BN1:BN2"/>
    <mergeCell ref="BO1:BO2"/>
    <mergeCell ref="BP1:BP2"/>
  </mergeCells>
  <conditionalFormatting sqref="BC4:BM30 BC32:BM99">
    <cfRule type="cellIs" dxfId="34" priority="33" operator="between">
      <formula>1</formula>
      <formula>4</formula>
    </cfRule>
    <cfRule type="cellIs" dxfId="33" priority="34" operator="between">
      <formula>5</formula>
      <formula>8</formula>
    </cfRule>
    <cfRule type="cellIs" dxfId="32" priority="35" operator="between">
      <formula>9</formula>
      <formula>11</formula>
    </cfRule>
  </conditionalFormatting>
  <conditionalFormatting sqref="F4:F99 BW4:BW99">
    <cfRule type="expression" dxfId="31" priority="32">
      <formula xml:space="preserve"> $F4 = 0</formula>
    </cfRule>
  </conditionalFormatting>
  <conditionalFormatting sqref="F4:F99 BW4:BW99">
    <cfRule type="expression" dxfId="30" priority="31">
      <formula xml:space="preserve"> $G4 = "Y"</formula>
    </cfRule>
  </conditionalFormatting>
  <conditionalFormatting sqref="J4:J99">
    <cfRule type="cellIs" dxfId="29" priority="27" operator="equal">
      <formula>"e"</formula>
    </cfRule>
    <cfRule type="cellIs" dxfId="28" priority="28" operator="between">
      <formula>"b"</formula>
      <formula>"c"</formula>
    </cfRule>
    <cfRule type="cellIs" dxfId="27" priority="29" operator="equal">
      <formula>"d"</formula>
    </cfRule>
    <cfRule type="cellIs" dxfId="26" priority="30" operator="equal">
      <formula>"a"</formula>
    </cfRule>
  </conditionalFormatting>
  <conditionalFormatting sqref="R4:AX30 R32:AX74 AP31:AS31 R76:AX99 N100:Q100">
    <cfRule type="cellIs" dxfId="25" priority="23" stopIfTrue="1" operator="between">
      <formula>6</formula>
      <formula>7</formula>
    </cfRule>
    <cfRule type="cellIs" dxfId="24" priority="24" stopIfTrue="1" operator="between">
      <formula>8</formula>
      <formula>9</formula>
    </cfRule>
    <cfRule type="cellIs" dxfId="23" priority="25" stopIfTrue="1" operator="equal">
      <formula>10</formula>
    </cfRule>
    <cfRule type="cellIs" dxfId="22" priority="26" operator="between">
      <formula>2</formula>
      <formula>5</formula>
    </cfRule>
  </conditionalFormatting>
  <conditionalFormatting sqref="BC100:BD100 K100:AX100">
    <cfRule type="containsBlanks" dxfId="21" priority="22">
      <formula>LEN(TRIM(K100))=0</formula>
    </cfRule>
  </conditionalFormatting>
  <conditionalFormatting sqref="AT100:AX100">
    <cfRule type="cellIs" dxfId="20" priority="19" operator="between">
      <formula>1</formula>
      <formula>4</formula>
    </cfRule>
    <cfRule type="cellIs" dxfId="19" priority="20" operator="between">
      <formula>5</formula>
      <formula>8</formula>
    </cfRule>
    <cfRule type="cellIs" dxfId="18" priority="21" operator="between">
      <formula>9</formula>
      <formula>11</formula>
    </cfRule>
  </conditionalFormatting>
  <conditionalFormatting sqref="R100:AO100">
    <cfRule type="cellIs" dxfId="17" priority="15" stopIfTrue="1" operator="between">
      <formula>6</formula>
      <formula>7</formula>
    </cfRule>
    <cfRule type="cellIs" dxfId="16" priority="16" stopIfTrue="1" operator="between">
      <formula>8</formula>
      <formula>9</formula>
    </cfRule>
    <cfRule type="cellIs" dxfId="15" priority="17" stopIfTrue="1" operator="equal">
      <formula>10</formula>
    </cfRule>
    <cfRule type="cellIs" dxfId="14" priority="18" operator="between">
      <formula>2</formula>
      <formula>5</formula>
    </cfRule>
  </conditionalFormatting>
  <conditionalFormatting sqref="J100">
    <cfRule type="cellIs" dxfId="13" priority="11" operator="equal">
      <formula>"e"</formula>
    </cfRule>
    <cfRule type="cellIs" dxfId="12" priority="12" operator="between">
      <formula>"b"</formula>
      <formula>"c"</formula>
    </cfRule>
    <cfRule type="cellIs" dxfId="11" priority="13" operator="equal">
      <formula>"d"</formula>
    </cfRule>
    <cfRule type="cellIs" dxfId="10" priority="14" operator="equal">
      <formula>"a"</formula>
    </cfRule>
  </conditionalFormatting>
  <conditionalFormatting sqref="AY100">
    <cfRule type="containsBlanks" dxfId="9" priority="10">
      <formula>LEN(TRIM(AY100))=0</formula>
    </cfRule>
  </conditionalFormatting>
  <conditionalFormatting sqref="AZ100">
    <cfRule type="containsBlanks" dxfId="8" priority="9">
      <formula>LEN(TRIM(AZ100))=0</formula>
    </cfRule>
  </conditionalFormatting>
  <conditionalFormatting sqref="BA100">
    <cfRule type="containsBlanks" dxfId="7" priority="8">
      <formula>LEN(TRIM(BA100))=0</formula>
    </cfRule>
  </conditionalFormatting>
  <conditionalFormatting sqref="BB100">
    <cfRule type="containsBlanks" dxfId="6" priority="7">
      <formula>LEN(TRIM(BB100))=0</formula>
    </cfRule>
  </conditionalFormatting>
  <conditionalFormatting sqref="BE100:BM100">
    <cfRule type="containsBlanks" dxfId="5" priority="6">
      <formula>LEN(TRIM(BE100))=0</formula>
    </cfRule>
  </conditionalFormatting>
  <conditionalFormatting sqref="BN100">
    <cfRule type="containsBlanks" dxfId="4" priority="5">
      <formula>LEN(TRIM(BN100))=0</formula>
    </cfRule>
  </conditionalFormatting>
  <conditionalFormatting sqref="BO100">
    <cfRule type="containsBlanks" dxfId="3" priority="4">
      <formula>LEN(TRIM(BO100))=0</formula>
    </cfRule>
  </conditionalFormatting>
  <conditionalFormatting sqref="BQ100">
    <cfRule type="containsBlanks" dxfId="2" priority="3">
      <formula>LEN(TRIM(BQ100))=0</formula>
    </cfRule>
  </conditionalFormatting>
  <conditionalFormatting sqref="BR100">
    <cfRule type="containsBlanks" dxfId="1" priority="2">
      <formula>LEN(TRIM(BR100))=0</formula>
    </cfRule>
  </conditionalFormatting>
  <conditionalFormatting sqref="BS100">
    <cfRule type="containsBlanks" dxfId="0" priority="1">
      <formula>LEN(TRIM(BS100))=0</formula>
    </cfRule>
  </conditionalFormatting>
  <pageMargins left="0.3" right="0.3" top="0.64" bottom="0.59" header="0.22" footer="0.23"/>
  <pageSetup scale="24" fitToHeight="0" orientation="landscape" r:id="rId1"/>
  <headerFooter>
    <oddFooter>&amp;L&amp;"Calibri,Bold"&amp;14&amp;K03+000Conservation Concern - Threats Metric M9&amp;R&amp;"Calibri,Bold"&amp;14&amp;K03+000APPENDIX G - Amphibians</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84E7AD008448646A772BBA081F5D4B1" ma:contentTypeVersion="15" ma:contentTypeDescription="Create a new document." ma:contentTypeScope="" ma:versionID="fc96bdc2868438a587ea3219a54012c8">
  <xsd:schema xmlns:xsd="http://www.w3.org/2001/XMLSchema" xmlns:xs="http://www.w3.org/2001/XMLSchema" xmlns:p="http://schemas.microsoft.com/office/2006/metadata/properties" xmlns:ns1="http://schemas.microsoft.com/sharepoint/v3" xmlns:ns3="6bd77c66-67db-4fb7-928b-5397baabfe7d" xmlns:ns4="9bc0a7a9-6acb-4c26-b24d-cc202cec690f" targetNamespace="http://schemas.microsoft.com/office/2006/metadata/properties" ma:root="true" ma:fieldsID="c2be25938d274bb11aa93629b8918ba5" ns1:_="" ns3:_="" ns4:_="">
    <xsd:import namespace="http://schemas.microsoft.com/sharepoint/v3"/>
    <xsd:import namespace="6bd77c66-67db-4fb7-928b-5397baabfe7d"/>
    <xsd:import namespace="9bc0a7a9-6acb-4c26-b24d-cc202cec690f"/>
    <xsd:element name="properties">
      <xsd:complexType>
        <xsd:sequence>
          <xsd:element name="documentManagement">
            <xsd:complexType>
              <xsd:all>
                <xsd:element ref="ns3: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77c66-67db-4fb7-928b-5397baabfe7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bc0a7a9-6acb-4c26-b24d-cc202cec690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F2029D-8A52-46E6-AD41-E86BA527ED10}"/>
</file>

<file path=customXml/itemProps2.xml><?xml version="1.0" encoding="utf-8"?>
<ds:datastoreItem xmlns:ds="http://schemas.openxmlformats.org/officeDocument/2006/customXml" ds:itemID="{FDD21F7B-D605-4DAA-A6E2-2091B94FF46D}"/>
</file>

<file path=customXml/itemProps3.xml><?xml version="1.0" encoding="utf-8"?>
<ds:datastoreItem xmlns:ds="http://schemas.openxmlformats.org/officeDocument/2006/customXml" ds:itemID="{64301E3F-B4FF-4C88-BCAA-82748AAA2C8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Carr, Cindy S.</dc:creator>
  <cp:keywords/>
  <dc:description/>
  <cp:lastModifiedBy>Simpson, Cindy</cp:lastModifiedBy>
  <cp:revision/>
  <dcterms:created xsi:type="dcterms:W3CDTF">2019-03-06T16:48:52Z</dcterms:created>
  <dcterms:modified xsi:type="dcterms:W3CDTF">2025-03-18T18:22:35Z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0x010100084E7AD008448646A772BBA081F5D4B1</vt:lpwstr>
  </property>
</Properties>
</file>